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7965" tabRatio="263" firstSheet="1" activeTab="1"/>
  </bookViews>
  <sheets>
    <sheet name="tmp_v" sheetId="4" state="hidden" r:id="rId1"/>
    <sheet name="汇总" sheetId="21" r:id="rId2"/>
    <sheet name="tmp" sheetId="5" state="hidden" r:id="rId3"/>
  </sheets>
  <definedNames>
    <definedName name="_xlnm._FilterDatabase" localSheetId="1" hidden="1">汇总!$A$1:$C$138</definedName>
    <definedName name="QF_SYS_BRANCHOFFICE">#REF!</definedName>
    <definedName name="QF_SYS_BUSINESS_TYPE">#REF!</definedName>
    <definedName name="QF_SYS_CALC_DECIMAL">#REF!</definedName>
    <definedName name="QF_SYS_CONTRACT_NUMBER">#REF!</definedName>
    <definedName name="QF_SYS_CURRENCY1">#REF!</definedName>
    <definedName name="QF_SYS_DECIMAL_FORMAT">#REF!</definedName>
    <definedName name="QF_SYS_DISPLAY_DECIMAL">#REF!</definedName>
    <definedName name="QF_SYS_EXCHANGE1">#REF!</definedName>
    <definedName name="QF_SYS_LISTPRICECURRENCY_CURRENCY">#REF!</definedName>
    <definedName name="QF_SYS_LISTPRICECURRENCY_CUSTOM">#REF!</definedName>
    <definedName name="QF_SYS_NOT_TRADE_DESC1">#REF!</definedName>
    <definedName name="QF_SYS_OPERATOR">#REF!</definedName>
    <definedName name="QF_SYS_PRODUCT_LINE">#REF!</definedName>
    <definedName name="QF_SYS_PROJNAME">#REF!</definedName>
    <definedName name="QF_SYS_QUOTATION_NAME">#REF!</definedName>
    <definedName name="QF_SYS_QUOTATION_NO">#REF!</definedName>
    <definedName name="QF_SYS_QUOTATION_PONUMBER">#REF!</definedName>
    <definedName name="QF_SYS_RFP_NO">#REF!</definedName>
    <definedName name="QF_SYS_SECURITY_FLAG">#REF!</definedName>
    <definedName name="QF_SYS_SHIPPING1">#REF!</definedName>
    <definedName name="QF_SYS_SPARE_COEFFICIENT">#REF!</definedName>
    <definedName name="QF_SYS_TRADE_DESC1">#REF!</definedName>
    <definedName name="QF_SYS_TRADETERM1">#REF!</definedName>
    <definedName name="QF_SYS_VALIDITY_DATE">#REF!</definedName>
  </definedNames>
  <calcPr calcId="125725"/>
</workbook>
</file>

<file path=xl/calcChain.xml><?xml version="1.0" encoding="utf-8"?>
<calcChain xmlns="http://schemas.openxmlformats.org/spreadsheetml/2006/main">
  <c r="DZ1" i="5"/>
  <c r="ED1"/>
  <c r="DR1"/>
  <c r="EL1"/>
  <c r="IA1"/>
  <c r="CO1"/>
  <c r="S1"/>
  <c r="GD1"/>
  <c r="E1"/>
  <c r="IM1"/>
  <c r="DI1"/>
  <c r="Q1"/>
  <c r="AW1"/>
  <c r="CE1"/>
  <c r="UV1" i="4"/>
  <c r="CI1" i="5"/>
  <c r="FD1"/>
  <c r="BX1"/>
  <c r="AU1"/>
  <c r="DT1"/>
  <c r="IK1"/>
  <c r="HQ1"/>
  <c r="IW1"/>
  <c r="IV1"/>
  <c r="IQ1"/>
  <c r="IN1"/>
  <c r="IB1"/>
  <c r="HZ1"/>
  <c r="HX1"/>
  <c r="HV1"/>
  <c r="HT1"/>
  <c r="HO1"/>
  <c r="HM1"/>
  <c r="HL1"/>
  <c r="HK1"/>
  <c r="HI1"/>
  <c r="HH1"/>
  <c r="HG1"/>
  <c r="HE1"/>
  <c r="HD1"/>
  <c r="HC1"/>
  <c r="HA1"/>
  <c r="GZ1"/>
  <c r="GY1"/>
  <c r="GV1"/>
  <c r="GT1"/>
  <c r="GR1"/>
  <c r="GP1"/>
  <c r="GN1"/>
  <c r="GM1"/>
  <c r="GL1"/>
  <c r="GI1"/>
  <c r="GG1"/>
  <c r="GF1"/>
  <c r="GE1"/>
  <c r="GC1"/>
  <c r="FX1"/>
  <c r="FV1"/>
  <c r="FT1"/>
  <c r="FR1"/>
  <c r="FP1"/>
  <c r="FN1"/>
  <c r="FL1"/>
  <c r="FI1"/>
  <c r="FH1"/>
  <c r="FG1"/>
  <c r="FE1"/>
  <c r="FC1"/>
  <c r="FB1"/>
  <c r="FA1"/>
  <c r="EZ1"/>
  <c r="EY1"/>
  <c r="EW1"/>
  <c r="EV1"/>
  <c r="EU1"/>
  <c r="ES1"/>
  <c r="EQ1"/>
  <c r="EO1"/>
  <c r="EM1"/>
  <c r="EK1"/>
  <c r="EJ1"/>
  <c r="EI1"/>
  <c r="EH1"/>
  <c r="EG1"/>
  <c r="EE1"/>
  <c r="EC1"/>
  <c r="EA1"/>
  <c r="DY1"/>
  <c r="DW1"/>
  <c r="DV1"/>
  <c r="DU1"/>
  <c r="DS1"/>
  <c r="DQ1"/>
  <c r="DP1"/>
  <c r="DO1"/>
  <c r="DM1"/>
  <c r="DJ1"/>
  <c r="DH1"/>
  <c r="DF1"/>
  <c r="DD1"/>
  <c r="DC1"/>
  <c r="DB1"/>
  <c r="CZ1"/>
  <c r="CY1"/>
  <c r="CX1"/>
  <c r="CV1"/>
  <c r="CU1"/>
  <c r="CT1"/>
  <c r="CR1"/>
  <c r="CP1"/>
  <c r="CN1"/>
  <c r="CM1"/>
  <c r="CL1"/>
  <c r="CK1"/>
  <c r="CJ1"/>
  <c r="CH1"/>
  <c r="CF1"/>
  <c r="CD1"/>
  <c r="BY1"/>
  <c r="BW1"/>
  <c r="BU1"/>
  <c r="BT1"/>
  <c r="BS1"/>
  <c r="BR1"/>
  <c r="BQ1"/>
  <c r="BP1"/>
  <c r="BO1"/>
  <c r="BM1"/>
  <c r="BH1"/>
  <c r="BG1"/>
  <c r="BF1"/>
  <c r="BD1"/>
  <c r="BC1"/>
  <c r="BB1"/>
  <c r="AZ1"/>
  <c r="AX1"/>
  <c r="AV1"/>
  <c r="AT1"/>
  <c r="AR1"/>
  <c r="AQ1"/>
  <c r="AP1"/>
  <c r="AO1"/>
  <c r="AN1"/>
  <c r="AM1"/>
  <c r="AL1"/>
  <c r="AK1"/>
  <c r="AJ1"/>
  <c r="AH1"/>
  <c r="AF1"/>
  <c r="AD1"/>
  <c r="AB1"/>
  <c r="Z1"/>
  <c r="Y1"/>
  <c r="X1"/>
  <c r="W1"/>
  <c r="V1"/>
  <c r="T1"/>
  <c r="R1"/>
  <c r="P1"/>
  <c r="N1"/>
  <c r="L1"/>
  <c r="J1"/>
  <c r="H1"/>
  <c r="G1"/>
  <c r="F1"/>
  <c r="D1"/>
  <c r="B1"/>
  <c r="A1"/>
  <c r="CA1"/>
  <c r="ID1"/>
  <c r="EB1" l="1"/>
  <c r="FS1"/>
  <c r="EF1"/>
  <c r="GQ1"/>
  <c r="UU1" i="4"/>
  <c r="UT1"/>
  <c r="SU1"/>
  <c r="HY1" i="5"/>
  <c r="DX1"/>
  <c r="AY1"/>
  <c r="BA1"/>
  <c r="FO1"/>
  <c r="MU1" i="4"/>
  <c r="M1" i="5"/>
  <c r="BN1"/>
  <c r="CG1"/>
  <c r="IT1" i="4"/>
  <c r="FW1" i="5"/>
  <c r="HN1"/>
  <c r="IH1"/>
  <c r="HP1"/>
  <c r="HR1" s="1"/>
  <c r="HS1" s="1"/>
  <c r="HJ1"/>
  <c r="IE1"/>
  <c r="IF1" s="1"/>
  <c r="DB1" i="4"/>
  <c r="K1" i="5"/>
  <c r="AA1"/>
  <c r="DG1"/>
  <c r="CS1"/>
  <c r="IJ1"/>
  <c r="IL1" s="1"/>
  <c r="EN1"/>
  <c r="BI1"/>
  <c r="GO1"/>
  <c r="I1"/>
  <c r="DE1"/>
  <c r="AI1"/>
  <c r="CQ1"/>
  <c r="FJ1"/>
  <c r="FK1" s="1"/>
  <c r="IX1"/>
  <c r="IC1"/>
  <c r="IO1"/>
  <c r="DK1"/>
  <c r="DL1" s="1"/>
  <c r="BV1"/>
  <c r="AC1"/>
  <c r="FQ1"/>
  <c r="HW1"/>
  <c r="AIV1" i="4"/>
  <c r="AIT1"/>
  <c r="AIU1"/>
  <c r="SV1"/>
  <c r="AEV1"/>
  <c r="AET1"/>
  <c r="AEU1"/>
  <c r="MV1"/>
  <c r="ER1" i="5"/>
  <c r="AS1"/>
  <c r="GS1"/>
  <c r="CW1"/>
  <c r="BJ1"/>
  <c r="BZ1"/>
  <c r="CB1" s="1"/>
  <c r="CC1" s="1"/>
  <c r="DN1"/>
  <c r="EP1"/>
  <c r="ET1"/>
  <c r="EX1"/>
  <c r="FF1"/>
  <c r="FZ1"/>
  <c r="GH1"/>
  <c r="GJ1" s="1"/>
  <c r="GK1" s="1"/>
  <c r="HB1"/>
  <c r="HF1"/>
  <c r="IP1"/>
  <c r="IR1" s="1"/>
  <c r="IT1"/>
  <c r="U1"/>
  <c r="AG1"/>
  <c r="BE1"/>
  <c r="DA1"/>
  <c r="FM1"/>
  <c r="FU1"/>
  <c r="FY1"/>
  <c r="HU1"/>
  <c r="IG1"/>
  <c r="IS1"/>
  <c r="C1"/>
  <c r="O1"/>
  <c r="AE1"/>
  <c r="GU1"/>
  <c r="GW1" s="1"/>
  <c r="GX1" s="1"/>
  <c r="BK1" l="1"/>
  <c r="BL1" s="1"/>
  <c r="ACU1" i="4"/>
  <c r="ST1"/>
  <c r="OT1"/>
  <c r="MT1"/>
  <c r="KV1"/>
  <c r="KT1"/>
  <c r="KU1"/>
  <c r="IU1"/>
  <c r="IV1"/>
  <c r="II1" i="5"/>
  <c r="ET1" i="4"/>
  <c r="IU1" i="5"/>
  <c r="DC1" i="4"/>
  <c r="DD1"/>
  <c r="AT1"/>
  <c r="XC1"/>
  <c r="F1"/>
  <c r="AHB1"/>
  <c r="AHC1"/>
  <c r="AHD1"/>
  <c r="JC1"/>
  <c r="JB1"/>
  <c r="JD1"/>
  <c r="AKT1"/>
  <c r="AKV1"/>
  <c r="AKU1"/>
  <c r="BC1"/>
  <c r="BD1"/>
  <c r="BB1"/>
  <c r="TB1"/>
  <c r="TC1"/>
  <c r="TD1"/>
  <c r="AGT1"/>
  <c r="AGU1"/>
  <c r="AGV1"/>
  <c r="AJB1"/>
  <c r="AJC1"/>
  <c r="AJD1"/>
  <c r="AAU1"/>
  <c r="AAV1"/>
  <c r="AAT1"/>
  <c r="HD1"/>
  <c r="HC1"/>
  <c r="HB1"/>
  <c r="GV1"/>
  <c r="GT1"/>
  <c r="GU1"/>
  <c r="GA1" i="5"/>
  <c r="GB1" s="1"/>
  <c r="CU1" i="4"/>
  <c r="CV1"/>
  <c r="CT1"/>
  <c r="VC1"/>
  <c r="VB1"/>
  <c r="VD1"/>
  <c r="ADC1"/>
  <c r="ADB1"/>
  <c r="ADD1"/>
  <c r="EV1" l="1"/>
  <c r="EU1"/>
  <c r="ACV1"/>
  <c r="ACT1"/>
  <c r="YT1"/>
  <c r="YV1"/>
  <c r="YU1"/>
  <c r="WV1"/>
  <c r="WT1"/>
  <c r="WU1"/>
  <c r="QT1"/>
  <c r="QU1"/>
  <c r="QV1"/>
  <c r="OV1"/>
  <c r="OU1"/>
  <c r="AV1"/>
  <c r="AU1"/>
  <c r="FC1"/>
  <c r="FB1"/>
  <c r="FD1"/>
  <c r="XD1"/>
  <c r="XB1"/>
  <c r="ZC1"/>
  <c r="ZD1"/>
  <c r="ZB1"/>
  <c r="PC1"/>
  <c r="PD1"/>
  <c r="PB1"/>
  <c r="AFB1"/>
  <c r="AFC1"/>
  <c r="AFD1"/>
  <c r="H1"/>
  <c r="RC1"/>
  <c r="RB1"/>
  <c r="RD1"/>
  <c r="ABC1"/>
  <c r="ABD1"/>
  <c r="ABB1"/>
  <c r="ALB1"/>
  <c r="ALC1"/>
  <c r="ALD1"/>
  <c r="LC1"/>
  <c r="LD1"/>
  <c r="LB1"/>
  <c r="NC1"/>
  <c r="NB1"/>
  <c r="ND1"/>
</calcChain>
</file>

<file path=xl/sharedStrings.xml><?xml version="1.0" encoding="utf-8"?>
<sst xmlns="http://schemas.openxmlformats.org/spreadsheetml/2006/main" count="490" uniqueCount="414">
  <si>
    <t>REQUIRED PART</t>
  </si>
  <si>
    <t>所有部件</t>
  </si>
  <si>
    <t>02353992</t>
  </si>
  <si>
    <t>02357636</t>
  </si>
  <si>
    <t>02354023</t>
  </si>
  <si>
    <t>02354024</t>
  </si>
  <si>
    <t>02356700</t>
  </si>
  <si>
    <t>02355012</t>
  </si>
  <si>
    <t>02355049</t>
  </si>
  <si>
    <t>02354995</t>
  </si>
  <si>
    <t>02355043</t>
  </si>
  <si>
    <t>02354026</t>
  </si>
  <si>
    <t>02354027</t>
  </si>
  <si>
    <t>02357734</t>
  </si>
  <si>
    <t>02357855</t>
  </si>
  <si>
    <t>02357856</t>
  </si>
  <si>
    <t>02357750</t>
  </si>
  <si>
    <t>02356736</t>
  </si>
  <si>
    <t>站点</t>
  </si>
  <si>
    <t>(站点)</t>
  </si>
  <si>
    <t>HUAWEI TP3106智真解决方案</t>
  </si>
  <si>
    <t>HUAWEI TP3118智真解决方案</t>
  </si>
  <si>
    <t>HUAWEI TP3118S智真解决方案</t>
  </si>
  <si>
    <t>HUAWEI TP3218智真解决方案</t>
  </si>
  <si>
    <t>HUAWEI TP1102智真主流屏解决方案-55寸-白色</t>
  </si>
  <si>
    <t>HUAWEI TP1102智真辅流屏解决方案-55寸-白色</t>
  </si>
  <si>
    <t>HUAWEI TP1102智真主流屏解决方案-65寸-白色</t>
  </si>
  <si>
    <t>HUAWEI TP1102智真辅流屏解决方案-65寸-白色</t>
  </si>
  <si>
    <t>HUAWEI TP3118智真第二排解决方案</t>
  </si>
  <si>
    <t>HUAWEI TP3118S智真第二排解决方案</t>
  </si>
  <si>
    <t>HUAWEI RP100-46S 多功能智真解决方案-46寸-单屏</t>
  </si>
  <si>
    <t>HUAWEI RP100-55S 多功能智真解决方案-55寸-单屏</t>
  </si>
  <si>
    <t>HUAWEI RP200-46S 多功能智真解决方案-46寸-双屏</t>
  </si>
  <si>
    <t>HUAWEI RP200-55S 多功能智真解决方案-55寸-双屏</t>
  </si>
  <si>
    <t>HUAWEI RP100-55T多功能智真解决方案-55寸-触摸单屏</t>
  </si>
  <si>
    <t>02310DXP</t>
  </si>
  <si>
    <t>02310JRL</t>
  </si>
  <si>
    <t>02310DXQ</t>
  </si>
  <si>
    <t>02310JRK</t>
  </si>
  <si>
    <t>88031DGX</t>
  </si>
  <si>
    <t>02310MUU</t>
  </si>
  <si>
    <t>02310RMK</t>
  </si>
  <si>
    <t>02310UNG</t>
  </si>
  <si>
    <t>02310UNE</t>
  </si>
  <si>
    <t>02310ULA</t>
  </si>
  <si>
    <t>02310UND</t>
  </si>
  <si>
    <t>02310UMC</t>
  </si>
  <si>
    <t>02310UMF</t>
  </si>
  <si>
    <t>02310NTF</t>
  </si>
  <si>
    <t>88031FTM</t>
  </si>
  <si>
    <t>88031FSM</t>
  </si>
  <si>
    <t>88031FTL</t>
  </si>
  <si>
    <t>88031FTE</t>
  </si>
  <si>
    <t>02310AAT</t>
  </si>
  <si>
    <t>02310JRG</t>
  </si>
  <si>
    <t>02310AMV</t>
  </si>
  <si>
    <t>02310JRF</t>
  </si>
  <si>
    <t>02310AAR</t>
  </si>
  <si>
    <t>02310JRC</t>
  </si>
  <si>
    <t>02310ALY</t>
  </si>
  <si>
    <t>02310JRB</t>
  </si>
  <si>
    <t>02310CNY</t>
  </si>
  <si>
    <t>02310AAS</t>
  </si>
  <si>
    <t>02310CME</t>
  </si>
  <si>
    <t>02310AAU</t>
  </si>
  <si>
    <t>88030TED</t>
  </si>
  <si>
    <t>88030ULK</t>
  </si>
  <si>
    <t>88031BNU</t>
  </si>
  <si>
    <t>VP9050-720P 一体化触摸屏高清桌面终端 ,21.5英寸 LCD,高清摄像机,麦克风,国内电源线</t>
  </si>
  <si>
    <t>HUAWEI VP9050,会议电视终端(720P,miniMCU,触摸屏,国内电源线)</t>
  </si>
  <si>
    <t>VP9050-1080P 一体化触摸屏高清桌面终端 ,21.5英寸 LCD,高清摄像机,麦克风,国内电源线</t>
  </si>
  <si>
    <t>HUAWEI VP9050,会议电视终端(1080P,miniMCU,触摸屏,国内电源线)</t>
  </si>
  <si>
    <t>HUAWEI VP9050 720P升级为1080P License</t>
  </si>
  <si>
    <t>HUAWEI TE30, 会议电视终端 (720P,三合一一体化高清会议系统,内置HD Codec,HD摄像头和麦克风,配套电缆,安装支架,遥控器)</t>
  </si>
  <si>
    <t>HUAWEI TE30, 会议电视终端 (1080P,三合一一体化高清会议系统,内置HD Codec,HD摄像头和麦克风,配套电缆,安装支架,遥控器)</t>
  </si>
  <si>
    <t>HUAWEI TE40, 会议电视终端 (720P30,遥控器,电缆组件)</t>
  </si>
  <si>
    <t>HUAWEI TE40, 会议电视终端 (1080P30,遥控器,电缆组件)</t>
  </si>
  <si>
    <t>HUAWEI TE40, 高清会议电视终端(1080P60,遥控器,电缆组件)</t>
  </si>
  <si>
    <t>HUAWEI TE50, 会议电视终端 (1080P30,遥控器,电缆组件)</t>
  </si>
  <si>
    <t>HUAWEI TE50, 会议电视终端 (1080P60,遥控器,电缆组件)</t>
  </si>
  <si>
    <t>HUAWEI TE60, 会议电视终端 (1080P30,遥控器,电缆组件)</t>
  </si>
  <si>
    <t>HUAWEI TE60, 会议电视终端 (1080P60,遥控器,电缆组件)</t>
  </si>
  <si>
    <t>HUAWEI TE系列720P30升1080P30编解码软件License,适用于TE30</t>
  </si>
  <si>
    <t>HUAWEI TE系列720P30升1080P30编解码软件License,适用于TE40</t>
  </si>
  <si>
    <t>HUAWEI TE系列720P30升1080P60编解码软件License, 适用于TE40</t>
  </si>
  <si>
    <t>HUAWEI TE系列1080P30升1080P60编解码软件License, 适用于TE40,TE50,TE60</t>
  </si>
  <si>
    <t>ViewPoint 9030,会议电视终端(720P,遥控器,电缆组件,国内版)</t>
  </si>
  <si>
    <t>ViewPoint 9030,会议电视终端(720P,miniMCU,遥控器,电缆组件,国内版)</t>
  </si>
  <si>
    <t>ViewPoint 9030,会议电视终端(1080P,遥控器,电缆组件,国内版)</t>
  </si>
  <si>
    <t>ViewPoint 9030,会议电视终端(1080P,miniMCU,遥控器,电缆组件,国内版)</t>
  </si>
  <si>
    <t>HUAWEI VP9035A-720P(4M速率IP,支持H.264 720P(及720P60fps或2*720P30fps解码),支持3G接入,Frog遥控器&amp;界面)</t>
  </si>
  <si>
    <t>HUAWEI VP9035A-M 高清会议电视终端(支持4*720P mini-MCU,标配电缆组件,电源线,Frog遥控器)</t>
  </si>
  <si>
    <t>HUAWEI VP9035A-1080P(4M速率IP,支持H.264 1080P,支持3G接入,Frog遥控器&amp;界面)</t>
  </si>
  <si>
    <t>HUAWEI VP9035A,会议电视终端(1080P,miniMCU,遥控器,电缆组件,国内版)</t>
  </si>
  <si>
    <t>HUAWEI VP9036S,会议电视终端(1080P,miniMCU,遥控器,电缆组件,国内版)</t>
  </si>
  <si>
    <t>ViewPoint 9039S,会议电视终端(1080P,遥控器,电缆组件,国内版)</t>
  </si>
  <si>
    <t>ViewPoint 9039S,会议电视终端(1080P,MiniMCU,遥控器,电缆组件,国内版)</t>
  </si>
  <si>
    <t>HUAWEI VP9039A(8M速率IP,支持H.264 1080P60fps/SDI输入,支持3G接入,Frog遥控器&amp;界面)</t>
  </si>
  <si>
    <t>HUAWEI VP9035A 升级 1080p License</t>
  </si>
  <si>
    <t>ViewPoint 9030 升级 1080p License</t>
  </si>
  <si>
    <t>普通ViewPoint 9000升级为MiniMCU License</t>
  </si>
  <si>
    <t>02310LQE</t>
  </si>
  <si>
    <t>02310LQD</t>
  </si>
  <si>
    <t>02236049</t>
  </si>
  <si>
    <t>02236079</t>
  </si>
  <si>
    <t>02230CPR</t>
  </si>
  <si>
    <t>02230CPQ</t>
  </si>
  <si>
    <t>02355651</t>
  </si>
  <si>
    <t>终端PSTN接口板</t>
  </si>
  <si>
    <t>无线中控系统包</t>
  </si>
  <si>
    <t>02310NPQ</t>
  </si>
  <si>
    <t>88031MRN</t>
  </si>
  <si>
    <t>88031MRS</t>
  </si>
  <si>
    <t>VP9630-8-AC,基础型号, 可直接使用的整机,包括机框,AC电源,风扇,1块媒体板(24路1080p30硬件处理能力),8路1080p30端口License,可扩容</t>
  </si>
  <si>
    <t>HUAWEI VP9630 1个1080p30端口/2个720p30端口/4个SD端口许可</t>
  </si>
  <si>
    <t>HUAWEI VP9630 4个1080p30端口/8个720p30端口/16个SD端口许可</t>
  </si>
  <si>
    <t>02310NPS</t>
  </si>
  <si>
    <t>02310NPW</t>
  </si>
  <si>
    <t>88031MRP</t>
  </si>
  <si>
    <t>88031MRT</t>
  </si>
  <si>
    <t>VP9650-8-AC,基础型号,可直接使用的整机,包括机框,AC电源,风扇,1块媒体板(24路1080p30硬件处理能力),8路1080p30端口License,可扩容</t>
  </si>
  <si>
    <t>媒体板,含24路1080p30/48路720p30/96路SD(4CIF)端口的硬件资源</t>
  </si>
  <si>
    <t>HUAWEI VP9650 1个1080p30端口/2个720p30端口/4个SD端口许可</t>
  </si>
  <si>
    <t>HUAWEI VP9650 4个1080p30端口/8个720p30端口/16个SD端口许可</t>
  </si>
  <si>
    <t>02310NPV</t>
  </si>
  <si>
    <t>02310NQC</t>
  </si>
  <si>
    <t>88031MRR</t>
  </si>
  <si>
    <t>88031MRU</t>
  </si>
  <si>
    <t>VP9660-8-AC,基础型号,可直接使用的整机,包括机框,AC电源,风扇,1块媒体板(24路1080p30硬件处理能力),8路1080p30端口License,可扩容</t>
  </si>
  <si>
    <t>主控备份板,用于VP9660的主控板备份</t>
  </si>
  <si>
    <t>HUAWEI VP9660 1个1080p30端口/2个720p30端口/4个SD端口许可</t>
  </si>
  <si>
    <t>HUAWEI VP9660 4个1080p30端口/8个720p30端口/16个SD端口许可</t>
  </si>
  <si>
    <t>02112438</t>
  </si>
  <si>
    <t>02130736</t>
  </si>
  <si>
    <t>02270083</t>
  </si>
  <si>
    <t>03020ELR</t>
  </si>
  <si>
    <t>03020CAW</t>
  </si>
  <si>
    <t>03020DKL</t>
  </si>
  <si>
    <t>03020DKM</t>
  </si>
  <si>
    <t>03020DKN</t>
  </si>
  <si>
    <t>03020CCY</t>
  </si>
  <si>
    <t>03020HVH</t>
  </si>
  <si>
    <t>03020FTB</t>
  </si>
  <si>
    <t>03020JNM</t>
  </si>
  <si>
    <t>03020JNP</t>
  </si>
  <si>
    <t>03020JNQ</t>
  </si>
  <si>
    <t>03020JEN</t>
  </si>
  <si>
    <t>03020TJN</t>
  </si>
  <si>
    <t>03020VFB</t>
  </si>
  <si>
    <t>88031AUK</t>
  </si>
  <si>
    <t>88031AUL</t>
  </si>
  <si>
    <t>88031AUM</t>
  </si>
  <si>
    <t>88031AUN</t>
  </si>
  <si>
    <t>88031AUP</t>
  </si>
  <si>
    <t>88031AUQ</t>
  </si>
  <si>
    <t>88031AUR</t>
  </si>
  <si>
    <t>88031AUS</t>
  </si>
  <si>
    <t>88031AUT</t>
  </si>
  <si>
    <t>88031AUU</t>
  </si>
  <si>
    <t>88031AUV</t>
  </si>
  <si>
    <t>88031AUW</t>
  </si>
  <si>
    <t>88031AUX</t>
  </si>
  <si>
    <t>88031AUY</t>
  </si>
  <si>
    <t>88031AVA</t>
  </si>
  <si>
    <t>88031AVB</t>
  </si>
  <si>
    <t>88031AVE</t>
  </si>
  <si>
    <t>88031FEC</t>
  </si>
  <si>
    <t>交直流一体化机箱</t>
  </si>
  <si>
    <t>一次电源--10degC-55degC-90V-264V--48V/17A</t>
  </si>
  <si>
    <t>特制二次电源-800W--10degC-55degC--36V--75V--36~-75VDC -d15A;辅路-48V/2A -0A</t>
  </si>
  <si>
    <t>通用中心控制板</t>
  </si>
  <si>
    <t>通用处理板</t>
  </si>
  <si>
    <t>高密度处理板A</t>
  </si>
  <si>
    <t>高密度处理板B</t>
  </si>
  <si>
    <t>高密度处理板C</t>
  </si>
  <si>
    <t>高密度处理板D</t>
  </si>
  <si>
    <t>E1接口模块(2M)-16端口</t>
  </si>
  <si>
    <t>E1接口模块(2M)-8端口</t>
  </si>
  <si>
    <t>4E1接口模块(2M)-4端口</t>
  </si>
  <si>
    <t>4E1接口模块(4M)-4端口</t>
  </si>
  <si>
    <t>4E1接口模块(6M)-4端口</t>
  </si>
  <si>
    <t>4E1接口模块(8M)-4端口</t>
  </si>
  <si>
    <t>标清电视墙处理板-6路</t>
  </si>
  <si>
    <t>高清电视墙处理板-4路</t>
  </si>
  <si>
    <t>交换容量(768k)</t>
  </si>
  <si>
    <t>交换容量(2M)</t>
  </si>
  <si>
    <t>交换容量(4M)</t>
  </si>
  <si>
    <t>交换容量(6M)</t>
  </si>
  <si>
    <t>交换容量(8M)</t>
  </si>
  <si>
    <t>多画面处理模块-四画面</t>
  </si>
  <si>
    <t>多画面处理模块-八画面</t>
  </si>
  <si>
    <t>多画面处理模块-12画面</t>
  </si>
  <si>
    <t>多画面处理模块-16画面</t>
  </si>
  <si>
    <t>1080P非对称多画面子画面</t>
  </si>
  <si>
    <t>1080P非对称多画面组合画面</t>
  </si>
  <si>
    <t>视频协议/速率适配-2路CIF</t>
  </si>
  <si>
    <t>视频协议/速率适配-4路CIF</t>
  </si>
  <si>
    <t>视频协议/速率适配-6路CIF</t>
  </si>
  <si>
    <t>视频协议/速率适配-8路CIF</t>
  </si>
  <si>
    <t>宽频语音处理模块-1路单声道</t>
  </si>
  <si>
    <t>网真处理模块路数-1路</t>
  </si>
  <si>
    <t>1路语音端口许可</t>
  </si>
  <si>
    <t>02112456</t>
  </si>
  <si>
    <t>02270091</t>
  </si>
  <si>
    <t>03020DLB</t>
  </si>
  <si>
    <t>一次电源--5degC-55degC-90V-264V--48V/25A(100V~170V AC input), -48V/42A(170V~264V AC input)-终端专用</t>
  </si>
  <si>
    <t>特制二次电源-2000W--5degC-55degC--36V--75V--36~-75VDC-主路37A,辅路48V/5A-0A-终端MCU专用</t>
  </si>
  <si>
    <t>通用中心控制板B</t>
  </si>
  <si>
    <t>02319930</t>
  </si>
  <si>
    <t>02319931</t>
  </si>
  <si>
    <t>02315314</t>
  </si>
  <si>
    <t>02315344</t>
  </si>
  <si>
    <t>VP8650C-12XD 视频会议控制系统</t>
  </si>
  <si>
    <t>VP8650C-24XD 视频会议控制系统</t>
  </si>
  <si>
    <t>VP8650C-12视频会议控制系统</t>
  </si>
  <si>
    <t>VP8650C-24视频会议控制系统</t>
  </si>
  <si>
    <t>S4017370</t>
  </si>
  <si>
    <t>88031BTB</t>
  </si>
  <si>
    <t>88031BTC</t>
  </si>
  <si>
    <t>88032CGN</t>
  </si>
  <si>
    <t>88032AYT</t>
  </si>
  <si>
    <t>88031DGW</t>
  </si>
  <si>
    <t>88031BTF</t>
  </si>
  <si>
    <t>88031BTH</t>
  </si>
  <si>
    <t>88031BTJ</t>
  </si>
  <si>
    <t>88031BTK</t>
  </si>
  <si>
    <t>88031BTL</t>
  </si>
  <si>
    <t>88031VJN</t>
  </si>
  <si>
    <t>88031VJP</t>
  </si>
  <si>
    <t>功能模块-SC</t>
  </si>
  <si>
    <t>管理设备50台</t>
  </si>
  <si>
    <t>管理设备100台</t>
  </si>
  <si>
    <t>融合网关通道个数(65个)</t>
  </si>
  <si>
    <t>可视调度台个数(1个)</t>
  </si>
  <si>
    <t>OA集成数量(1用户)</t>
  </si>
  <si>
    <t>支持第三方接口功能</t>
  </si>
  <si>
    <t>SC注册节点数(10节点)</t>
  </si>
  <si>
    <t>SC注册节点数(100节点)</t>
  </si>
  <si>
    <t>SC注册节点数(500节点)</t>
  </si>
  <si>
    <t>SC注册节点数(1000节点)</t>
  </si>
  <si>
    <t>穿越流量增加5M</t>
  </si>
  <si>
    <t>穿越流量增加10M</t>
  </si>
  <si>
    <t>88031343</t>
  </si>
  <si>
    <t>88032823</t>
  </si>
  <si>
    <t>05113495</t>
  </si>
  <si>
    <t>ViewPoint ResourceManager-可管理MCU数Lisence</t>
  </si>
  <si>
    <t>ViewPoint ResourceManager－多用户注册数License</t>
  </si>
  <si>
    <t>RM企业版</t>
  </si>
  <si>
    <t>88031344</t>
  </si>
  <si>
    <t>05113125</t>
  </si>
  <si>
    <t>ViewPoint SwitchCentre-注册数Lisence</t>
  </si>
  <si>
    <t>Gatekeeper模块</t>
  </si>
  <si>
    <t>88038480</t>
  </si>
  <si>
    <t>05113066</t>
  </si>
  <si>
    <t>网管网元个数License</t>
  </si>
  <si>
    <t>视讯网元管理模块</t>
  </si>
  <si>
    <t>SMC 业务管理中心</t>
  </si>
  <si>
    <t>S4017359</t>
  </si>
  <si>
    <t>功能模块-SMC-50</t>
  </si>
  <si>
    <t>S4017360</t>
  </si>
  <si>
    <t>功能模块-SMC-100</t>
  </si>
  <si>
    <t>S4017361</t>
  </si>
  <si>
    <t>功能模块-SMC-200</t>
  </si>
  <si>
    <t>S4017362</t>
  </si>
  <si>
    <t>功能模块-SMC-500</t>
  </si>
  <si>
    <t>S4017363</t>
  </si>
  <si>
    <t>功能模块-SMC-1000</t>
  </si>
  <si>
    <r>
      <t>HUAWEI VPC600,</t>
    </r>
    <r>
      <rPr>
        <sz val="8"/>
        <rFont val="宋体"/>
        <family val="3"/>
        <charset val="134"/>
      </rPr>
      <t>高清摄像机</t>
    </r>
    <phoneticPr fontId="2" type="noConversion"/>
  </si>
  <si>
    <r>
      <t xml:space="preserve">HUAWEI VPC620, </t>
    </r>
    <r>
      <rPr>
        <sz val="8"/>
        <rFont val="宋体"/>
        <family val="3"/>
        <charset val="134"/>
      </rPr>
      <t>高清摄像机</t>
    </r>
    <r>
      <rPr>
        <sz val="8"/>
        <rFont val="Arial"/>
        <family val="2"/>
      </rPr>
      <t xml:space="preserve"> (12</t>
    </r>
    <r>
      <rPr>
        <sz val="8"/>
        <rFont val="宋体"/>
        <family val="3"/>
        <charset val="134"/>
      </rPr>
      <t>倍光学变焦</t>
    </r>
    <r>
      <rPr>
        <sz val="8"/>
        <rFont val="Arial"/>
        <family val="2"/>
      </rPr>
      <t>)</t>
    </r>
    <phoneticPr fontId="2" type="noConversion"/>
  </si>
  <si>
    <r>
      <t>HUAWEI VPC600,</t>
    </r>
    <r>
      <rPr>
        <sz val="10"/>
        <rFont val="宋体"/>
        <family val="3"/>
        <charset val="134"/>
      </rPr>
      <t>高清摄像机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含华为</t>
    </r>
    <r>
      <rPr>
        <sz val="10"/>
        <rFont val="Arial"/>
        <family val="2"/>
      </rPr>
      <t>VPC</t>
    </r>
    <r>
      <rPr>
        <sz val="10"/>
        <rFont val="宋体"/>
        <family val="3"/>
        <charset val="134"/>
      </rPr>
      <t>摄像机软件</t>
    </r>
    <r>
      <rPr>
        <sz val="10"/>
        <rFont val="Arial"/>
        <family val="2"/>
      </rPr>
      <t>V1.23</t>
    </r>
    <phoneticPr fontId="2" type="noConversion"/>
  </si>
  <si>
    <r>
      <t>HUAWEI VPC620,</t>
    </r>
    <r>
      <rPr>
        <sz val="10"/>
        <rFont val="宋体"/>
        <family val="3"/>
        <charset val="134"/>
      </rPr>
      <t>高清摄像机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含华为</t>
    </r>
    <r>
      <rPr>
        <sz val="10"/>
        <rFont val="Arial"/>
        <family val="2"/>
      </rPr>
      <t>VPC</t>
    </r>
    <r>
      <rPr>
        <sz val="10"/>
        <rFont val="宋体"/>
        <family val="3"/>
        <charset val="134"/>
      </rPr>
      <t>摄像机软件</t>
    </r>
    <r>
      <rPr>
        <sz val="10"/>
        <rFont val="Arial"/>
        <family val="2"/>
      </rPr>
      <t>V1.23</t>
    </r>
    <phoneticPr fontId="2" type="noConversion"/>
  </si>
  <si>
    <r>
      <rPr>
        <sz val="8"/>
        <rFont val="宋体"/>
        <family val="3"/>
        <charset val="134"/>
      </rPr>
      <t>终端</t>
    </r>
    <r>
      <rPr>
        <sz val="8"/>
        <rFont val="Arial"/>
        <family val="2"/>
      </rPr>
      <t>E1</t>
    </r>
    <r>
      <rPr>
        <sz val="8"/>
        <rFont val="宋体"/>
        <family val="3"/>
        <charset val="134"/>
      </rPr>
      <t>接口板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接口类型选择</t>
    </r>
    <r>
      <rPr>
        <sz val="8"/>
        <rFont val="Arial"/>
        <family val="2"/>
      </rPr>
      <t>:75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BNC/75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SMB/120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RJ45</t>
    </r>
    <phoneticPr fontId="2" type="noConversion"/>
  </si>
  <si>
    <r>
      <rPr>
        <sz val="8"/>
        <rFont val="宋体"/>
        <family val="3"/>
        <charset val="134"/>
      </rPr>
      <t>终端</t>
    </r>
    <r>
      <rPr>
        <sz val="8"/>
        <rFont val="Arial"/>
        <family val="2"/>
      </rPr>
      <t>4E1</t>
    </r>
    <r>
      <rPr>
        <sz val="8"/>
        <rFont val="宋体"/>
        <family val="3"/>
        <charset val="134"/>
      </rPr>
      <t>接口板</t>
    </r>
    <r>
      <rPr>
        <sz val="8"/>
        <rFont val="Arial"/>
        <family val="2"/>
      </rPr>
      <t>(</t>
    </r>
    <r>
      <rPr>
        <sz val="8"/>
        <rFont val="宋体"/>
        <family val="3"/>
        <charset val="134"/>
      </rPr>
      <t>仅用于接入</t>
    </r>
    <r>
      <rPr>
        <sz val="8"/>
        <rFont val="Arial"/>
        <family val="2"/>
      </rPr>
      <t>ViewPoint 8650/8660MCU)</t>
    </r>
    <r>
      <rPr>
        <sz val="8"/>
        <rFont val="宋体"/>
        <family val="3"/>
        <charset val="134"/>
      </rPr>
      <t>接口类型选择</t>
    </r>
    <r>
      <rPr>
        <sz val="8"/>
        <rFont val="Arial"/>
        <family val="2"/>
      </rPr>
      <t>:75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BNC/75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SMB/120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RJ45</t>
    </r>
    <phoneticPr fontId="2" type="noConversion"/>
  </si>
  <si>
    <r>
      <rPr>
        <sz val="8"/>
        <rFont val="宋体"/>
        <family val="3"/>
        <charset val="134"/>
      </rPr>
      <t>终端</t>
    </r>
    <r>
      <rPr>
        <sz val="8"/>
        <rFont val="Arial"/>
        <family val="2"/>
      </rPr>
      <t>PSTN&amp;E1</t>
    </r>
    <r>
      <rPr>
        <sz val="8"/>
        <rFont val="宋体"/>
        <family val="3"/>
        <charset val="134"/>
      </rPr>
      <t>接口板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接口类型选择</t>
    </r>
    <r>
      <rPr>
        <sz val="8"/>
        <rFont val="Arial"/>
        <family val="2"/>
      </rPr>
      <t>:75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BNC/75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SMB/120</t>
    </r>
    <r>
      <rPr>
        <sz val="8"/>
        <rFont val="宋体"/>
        <family val="3"/>
        <charset val="134"/>
      </rPr>
      <t>欧</t>
    </r>
    <r>
      <rPr>
        <sz val="8"/>
        <rFont val="Arial"/>
        <family val="2"/>
      </rPr>
      <t>RJ45</t>
    </r>
    <phoneticPr fontId="2" type="noConversion"/>
  </si>
  <si>
    <r>
      <t>HUAWEI TP3106</t>
    </r>
    <r>
      <rPr>
        <sz val="8"/>
        <rFont val="宋体"/>
        <family val="3"/>
        <charset val="134"/>
      </rPr>
      <t>智真解决方案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</si>
  <si>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TP3206</t>
    </r>
    <r>
      <rPr>
        <sz val="8"/>
        <rFont val="宋体"/>
        <family val="3"/>
        <charset val="134"/>
      </rPr>
      <t>智真解决方案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</si>
  <si>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TP3118</t>
    </r>
    <r>
      <rPr>
        <sz val="8"/>
        <rFont val="宋体"/>
        <family val="3"/>
        <charset val="134"/>
      </rPr>
      <t>智真解决方案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</si>
  <si>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TP3118S</t>
    </r>
    <r>
      <rPr>
        <sz val="8"/>
        <rFont val="宋体"/>
        <family val="3"/>
        <charset val="134"/>
      </rPr>
      <t>智真解决方案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</si>
  <si>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TP3218</t>
    </r>
    <r>
      <rPr>
        <sz val="8"/>
        <rFont val="宋体"/>
        <family val="3"/>
        <charset val="134"/>
      </rPr>
      <t>智真解决方案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</si>
  <si>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TP1102</t>
    </r>
    <r>
      <rPr>
        <sz val="8"/>
        <rFont val="宋体"/>
        <family val="3"/>
        <charset val="134"/>
      </rPr>
      <t>智真主流屏解决方案</t>
    </r>
    <r>
      <rPr>
        <sz val="8"/>
        <rFont val="Arial"/>
        <family val="2"/>
      </rPr>
      <t>-55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白色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</si>
  <si>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TP1102</t>
    </r>
    <r>
      <rPr>
        <sz val="8"/>
        <rFont val="宋体"/>
        <family val="3"/>
        <charset val="134"/>
      </rPr>
      <t>智真辅流屏解决方案</t>
    </r>
    <r>
      <rPr>
        <sz val="8"/>
        <rFont val="Arial"/>
        <family val="2"/>
      </rPr>
      <t>-55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白色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</si>
  <si>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TP1102</t>
    </r>
    <r>
      <rPr>
        <sz val="8"/>
        <rFont val="宋体"/>
        <family val="3"/>
        <charset val="134"/>
      </rPr>
      <t>智真主流屏解决方案</t>
    </r>
    <r>
      <rPr>
        <sz val="8"/>
        <rFont val="Arial"/>
        <family val="2"/>
      </rPr>
      <t>-65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白色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</si>
  <si>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TP1102</t>
    </r>
    <r>
      <rPr>
        <sz val="8"/>
        <rFont val="宋体"/>
        <family val="3"/>
        <charset val="134"/>
      </rPr>
      <t>智真辅流屏解决方案</t>
    </r>
    <r>
      <rPr>
        <sz val="8"/>
        <rFont val="Arial"/>
        <family val="2"/>
      </rPr>
      <t>-65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白色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</si>
  <si>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TP3118</t>
    </r>
    <r>
      <rPr>
        <sz val="8"/>
        <rFont val="宋体"/>
        <family val="3"/>
        <charset val="134"/>
      </rPr>
      <t>智真第二排解决方案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</si>
  <si>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>HUAWEI TP3118S</t>
    </r>
    <r>
      <rPr>
        <sz val="8"/>
        <rFont val="宋体"/>
        <family val="3"/>
        <charset val="134"/>
      </rPr>
      <t>智真第二排解决方案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TP</t>
    </r>
    <r>
      <rPr>
        <sz val="8"/>
        <rFont val="宋体"/>
        <family val="3"/>
        <charset val="134"/>
      </rPr>
      <t>系列智真系统软件</t>
    </r>
    <r>
      <rPr>
        <sz val="8"/>
        <rFont val="Arial"/>
        <family val="2"/>
      </rPr>
      <t>V1.0</t>
    </r>
    <phoneticPr fontId="2" type="noConversion"/>
  </si>
  <si>
    <r>
      <t xml:space="preserve">HUAWEI RP100-46S </t>
    </r>
    <r>
      <rPr>
        <sz val="8"/>
        <rFont val="宋体"/>
        <family val="3"/>
        <charset val="134"/>
      </rPr>
      <t>多功能智真解决方案</t>
    </r>
    <r>
      <rPr>
        <sz val="8"/>
        <rFont val="Arial"/>
        <family val="2"/>
      </rPr>
      <t>-46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单屏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</si>
  <si>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RP100-55S </t>
    </r>
    <r>
      <rPr>
        <sz val="8"/>
        <rFont val="宋体"/>
        <family val="3"/>
        <charset val="134"/>
      </rPr>
      <t>多功能智真解决方案</t>
    </r>
    <r>
      <rPr>
        <sz val="8"/>
        <rFont val="Arial"/>
        <family val="2"/>
      </rPr>
      <t>-55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单屏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</si>
  <si>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RP200-46S </t>
    </r>
    <r>
      <rPr>
        <sz val="8"/>
        <rFont val="宋体"/>
        <family val="3"/>
        <charset val="134"/>
      </rPr>
      <t>多功能智真解决方案</t>
    </r>
    <r>
      <rPr>
        <sz val="8"/>
        <rFont val="Arial"/>
        <family val="2"/>
      </rPr>
      <t>-46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双屏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</si>
  <si>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RP200-55S </t>
    </r>
    <r>
      <rPr>
        <sz val="8"/>
        <rFont val="宋体"/>
        <family val="3"/>
        <charset val="134"/>
      </rPr>
      <t>多功能智真解决方案</t>
    </r>
    <r>
      <rPr>
        <sz val="8"/>
        <rFont val="Arial"/>
        <family val="2"/>
      </rPr>
      <t>-55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双屏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</si>
  <si>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HUAWEI RP100-55T</t>
    </r>
    <r>
      <rPr>
        <sz val="8"/>
        <rFont val="宋体"/>
        <family val="3"/>
        <charset val="134"/>
      </rPr>
      <t>多功能智真解决方案</t>
    </r>
    <r>
      <rPr>
        <sz val="8"/>
        <rFont val="Arial"/>
        <family val="2"/>
      </rPr>
      <t>-55</t>
    </r>
    <r>
      <rPr>
        <sz val="8"/>
        <rFont val="宋体"/>
        <family val="3"/>
        <charset val="134"/>
      </rPr>
      <t>寸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触摸单屏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</si>
  <si>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HUAWEI VP9050 720P</t>
    </r>
    <r>
      <rPr>
        <sz val="8"/>
        <rFont val="宋体"/>
        <family val="3"/>
        <charset val="134"/>
      </rPr>
      <t>升级为</t>
    </r>
    <r>
      <rPr>
        <sz val="8"/>
        <rFont val="Arial"/>
        <family val="2"/>
      </rPr>
      <t>1080P 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</si>
  <si>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t xml:space="preserve">HUAWEI VP9035A </t>
    </r>
    <r>
      <rPr>
        <sz val="8"/>
        <rFont val="宋体"/>
        <family val="3"/>
        <charset val="134"/>
      </rPr>
      <t>升级</t>
    </r>
    <r>
      <rPr>
        <sz val="8"/>
        <rFont val="Arial"/>
        <family val="2"/>
      </rPr>
      <t xml:space="preserve"> 1080p 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</si>
  <si>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t xml:space="preserve">ViewPoint 9030 </t>
    </r>
    <r>
      <rPr>
        <sz val="8"/>
        <rFont val="宋体"/>
        <family val="3"/>
        <charset val="134"/>
      </rPr>
      <t>升级</t>
    </r>
    <r>
      <rPr>
        <sz val="8"/>
        <rFont val="Arial"/>
        <family val="2"/>
      </rPr>
      <t xml:space="preserve"> 1080p 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</si>
  <si>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rPr>
        <sz val="8"/>
        <rFont val="宋体"/>
        <family val="3"/>
        <charset val="134"/>
      </rPr>
      <t>普通</t>
    </r>
    <r>
      <rPr>
        <sz val="8"/>
        <rFont val="Arial"/>
        <family val="2"/>
      </rPr>
      <t>ViewPoint 9000</t>
    </r>
    <r>
      <rPr>
        <sz val="8"/>
        <rFont val="宋体"/>
        <family val="3"/>
        <charset val="134"/>
      </rPr>
      <t>升级为</t>
    </r>
    <r>
      <rPr>
        <sz val="8"/>
        <rFont val="Arial"/>
        <family val="2"/>
      </rPr>
      <t>MiniMCU 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</si>
  <si>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t xml:space="preserve">HUAWEI TE40,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(720P30,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</si>
  <si>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TE40,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(1080P30,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</si>
  <si>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TE40, </t>
    </r>
    <r>
      <rPr>
        <sz val="8"/>
        <rFont val="宋体"/>
        <family val="3"/>
        <charset val="134"/>
      </rPr>
      <t>高清会议电视终端</t>
    </r>
    <r>
      <rPr>
        <sz val="8"/>
        <rFont val="Arial"/>
        <family val="2"/>
      </rPr>
      <t>(1080P60,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</si>
  <si>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TE50,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(1080P30,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</si>
  <si>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TE50,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(1080P60,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</si>
  <si>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TE60,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(1080P30,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</si>
  <si>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 xml:space="preserve">HUAWEI TE60,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 xml:space="preserve"> (1080P60,</t>
    </r>
    <r>
      <rPr>
        <sz val="8"/>
        <rFont val="宋体"/>
        <family val="3"/>
        <charset val="134"/>
      </rPr>
      <t>遥控器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电缆组件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</si>
  <si>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终端</t>
    </r>
    <r>
      <rPr>
        <sz val="8"/>
        <rFont val="Arial"/>
        <family val="2"/>
      </rPr>
      <t>PSTN</t>
    </r>
    <r>
      <rPr>
        <sz val="8"/>
        <rFont val="宋体"/>
        <family val="3"/>
        <charset val="134"/>
      </rPr>
      <t>接口板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</si>
  <si>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rPr>
        <sz val="8"/>
        <rFont val="宋体"/>
        <family val="3"/>
        <charset val="134"/>
      </rPr>
      <t>无线中控系统包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</si>
  <si>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rPr>
        <sz val="8"/>
        <rFont val="宋体"/>
        <family val="3"/>
        <charset val="134"/>
      </rPr>
      <t>主控备份板</t>
    </r>
    <r>
      <rPr>
        <sz val="8"/>
        <rFont val="Arial"/>
        <family val="2"/>
      </rPr>
      <t>,</t>
    </r>
    <r>
      <rPr>
        <sz val="8"/>
        <rFont val="宋体"/>
        <family val="3"/>
        <charset val="134"/>
      </rPr>
      <t>用于</t>
    </r>
    <r>
      <rPr>
        <sz val="8"/>
        <rFont val="Arial"/>
        <family val="2"/>
      </rPr>
      <t>VP9660</t>
    </r>
    <r>
      <rPr>
        <sz val="8"/>
        <rFont val="宋体"/>
        <family val="3"/>
        <charset val="134"/>
      </rPr>
      <t>的主控板备份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</si>
  <si>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rPr>
        <sz val="8"/>
        <rFont val="宋体"/>
        <family val="3"/>
        <charset val="134"/>
      </rPr>
      <t>交直流一体化机箱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</si>
  <si>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通用中心控制板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</si>
  <si>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通用处理板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</si>
  <si>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高密度处理板</t>
    </r>
    <r>
      <rPr>
        <sz val="8"/>
        <rFont val="Arial"/>
        <family val="2"/>
      </rPr>
      <t>A-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</si>
  <si>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高密度处理板</t>
    </r>
    <r>
      <rPr>
        <sz val="8"/>
        <rFont val="Arial"/>
        <family val="2"/>
      </rPr>
      <t>B-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</si>
  <si>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高密度处理板</t>
    </r>
    <r>
      <rPr>
        <sz val="8"/>
        <rFont val="Arial"/>
        <family val="2"/>
      </rPr>
      <t>C-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</si>
  <si>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高密度处理板</t>
    </r>
    <r>
      <rPr>
        <sz val="8"/>
        <rFont val="Arial"/>
        <family val="2"/>
      </rPr>
      <t>D-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</si>
  <si>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(2M)-16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</si>
  <si>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(2M)-8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</si>
  <si>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4E1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(2M)-4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</si>
  <si>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4E1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(4M)-4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</si>
  <si>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4E1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(6M)-4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</si>
  <si>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4E1</t>
    </r>
    <r>
      <rPr>
        <sz val="8"/>
        <rFont val="宋体"/>
        <family val="3"/>
        <charset val="134"/>
      </rPr>
      <t>接口模块</t>
    </r>
    <r>
      <rPr>
        <sz val="8"/>
        <rFont val="Arial"/>
        <family val="2"/>
      </rPr>
      <t>(8M)-4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</si>
  <si>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标清电视墙处理板</t>
    </r>
    <r>
      <rPr>
        <sz val="8"/>
        <rFont val="Arial"/>
        <family val="2"/>
      </rPr>
      <t>-6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</si>
  <si>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高清电视墙处理板</t>
    </r>
    <r>
      <rPr>
        <sz val="8"/>
        <rFont val="Arial"/>
        <family val="2"/>
      </rPr>
      <t>-4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</si>
  <si>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交换容量</t>
    </r>
    <r>
      <rPr>
        <sz val="8"/>
        <rFont val="Arial"/>
        <family val="2"/>
      </rPr>
      <t>(768k)-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</si>
  <si>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交换容量</t>
    </r>
    <r>
      <rPr>
        <sz val="8"/>
        <rFont val="Arial"/>
        <family val="2"/>
      </rPr>
      <t>(2M)-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</si>
  <si>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交换容量</t>
    </r>
    <r>
      <rPr>
        <sz val="8"/>
        <rFont val="Arial"/>
        <family val="2"/>
      </rPr>
      <t>(4M)-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</si>
  <si>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交换容量</t>
    </r>
    <r>
      <rPr>
        <sz val="8"/>
        <rFont val="Arial"/>
        <family val="2"/>
      </rPr>
      <t>(6M)-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</si>
  <si>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交换容量</t>
    </r>
    <r>
      <rPr>
        <sz val="8"/>
        <rFont val="Arial"/>
        <family val="2"/>
      </rPr>
      <t>(8M)-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</si>
  <si>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多画面处理模块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四画面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</si>
  <si>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多画面处理模块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八画面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</si>
  <si>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多画面处理模块</t>
    </r>
    <r>
      <rPr>
        <sz val="8"/>
        <rFont val="Arial"/>
        <family val="2"/>
      </rPr>
      <t>-12</t>
    </r>
    <r>
      <rPr>
        <sz val="8"/>
        <rFont val="宋体"/>
        <family val="3"/>
        <charset val="134"/>
      </rPr>
      <t>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</si>
  <si>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多画面处理模块</t>
    </r>
    <r>
      <rPr>
        <sz val="8"/>
        <rFont val="Arial"/>
        <family val="2"/>
      </rPr>
      <t>-16</t>
    </r>
    <r>
      <rPr>
        <sz val="8"/>
        <rFont val="宋体"/>
        <family val="3"/>
        <charset val="134"/>
      </rPr>
      <t>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</si>
  <si>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1080P</t>
    </r>
    <r>
      <rPr>
        <sz val="8"/>
        <rFont val="宋体"/>
        <family val="3"/>
        <charset val="134"/>
      </rPr>
      <t>非对称多画面子画面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</si>
  <si>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1080P</t>
    </r>
    <r>
      <rPr>
        <sz val="8"/>
        <rFont val="宋体"/>
        <family val="3"/>
        <charset val="134"/>
      </rPr>
      <t>非对称多画面组合画面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</si>
  <si>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视频协议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速率适配</t>
    </r>
    <r>
      <rPr>
        <sz val="8"/>
        <rFont val="Arial"/>
        <family val="2"/>
      </rPr>
      <t>-2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CIF-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</si>
  <si>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视频协议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速率适配</t>
    </r>
    <r>
      <rPr>
        <sz val="8"/>
        <rFont val="Arial"/>
        <family val="2"/>
      </rPr>
      <t>-4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CIF-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</si>
  <si>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视频协议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速率适配</t>
    </r>
    <r>
      <rPr>
        <sz val="8"/>
        <rFont val="Arial"/>
        <family val="2"/>
      </rPr>
      <t>-6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CIF-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</si>
  <si>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视频协议</t>
    </r>
    <r>
      <rPr>
        <sz val="8"/>
        <rFont val="Arial"/>
        <family val="2"/>
      </rPr>
      <t>/</t>
    </r>
    <r>
      <rPr>
        <sz val="8"/>
        <rFont val="宋体"/>
        <family val="3"/>
        <charset val="134"/>
      </rPr>
      <t>速率适配</t>
    </r>
    <r>
      <rPr>
        <sz val="8"/>
        <rFont val="Arial"/>
        <family val="2"/>
      </rPr>
      <t>-8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CIF-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</si>
  <si>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宽频语音处理模块</t>
    </r>
    <r>
      <rPr>
        <sz val="8"/>
        <rFont val="Arial"/>
        <family val="2"/>
      </rPr>
      <t>-1</t>
    </r>
    <r>
      <rPr>
        <sz val="8"/>
        <rFont val="宋体"/>
        <family val="3"/>
        <charset val="134"/>
      </rPr>
      <t>路单声道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</si>
  <si>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网真处理模块路数</t>
    </r>
    <r>
      <rPr>
        <sz val="8"/>
        <rFont val="Arial"/>
        <family val="2"/>
      </rPr>
      <t>-1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</si>
  <si>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1</t>
    </r>
    <r>
      <rPr>
        <sz val="8"/>
        <rFont val="宋体"/>
        <family val="3"/>
        <charset val="134"/>
      </rPr>
      <t>路语音端口许可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</si>
  <si>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通用中心控制板</t>
    </r>
    <r>
      <rPr>
        <sz val="8"/>
        <rFont val="Arial"/>
        <family val="2"/>
      </rPr>
      <t>B-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</si>
  <si>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 xml:space="preserve">VP8650C-12XD </t>
    </r>
    <r>
      <rPr>
        <sz val="8"/>
        <rFont val="宋体"/>
        <family val="3"/>
        <charset val="134"/>
      </rPr>
      <t>视频会议控制系统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</si>
  <si>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 xml:space="preserve">VP8650C-24XD </t>
    </r>
    <r>
      <rPr>
        <sz val="8"/>
        <rFont val="宋体"/>
        <family val="3"/>
        <charset val="134"/>
      </rPr>
      <t>视频会议控制系统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</si>
  <si>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VP8650C-12</t>
    </r>
    <r>
      <rPr>
        <sz val="8"/>
        <rFont val="宋体"/>
        <family val="3"/>
        <charset val="134"/>
      </rPr>
      <t>视频会议控制系统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</si>
  <si>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t>VP8650C-24</t>
    </r>
    <r>
      <rPr>
        <sz val="8"/>
        <rFont val="宋体"/>
        <family val="3"/>
        <charset val="134"/>
      </rPr>
      <t>视频会议控制系统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</si>
  <si>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-SC-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</si>
  <si>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-SMC-50-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</si>
  <si>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-SMC-100-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</si>
  <si>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-SMC-200-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</si>
  <si>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-SMC-500-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</si>
  <si>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功能模块</t>
    </r>
    <r>
      <rPr>
        <sz val="8"/>
        <rFont val="Arial"/>
        <family val="2"/>
      </rPr>
      <t>-SMC-1000-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</si>
  <si>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管理设备</t>
    </r>
    <r>
      <rPr>
        <sz val="8"/>
        <rFont val="Arial"/>
        <family val="2"/>
      </rPr>
      <t>50</t>
    </r>
    <r>
      <rPr>
        <sz val="8"/>
        <rFont val="宋体"/>
        <family val="3"/>
        <charset val="134"/>
      </rPr>
      <t>台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</si>
  <si>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管理设备</t>
    </r>
    <r>
      <rPr>
        <sz val="8"/>
        <rFont val="Arial"/>
        <family val="2"/>
      </rPr>
      <t>100</t>
    </r>
    <r>
      <rPr>
        <sz val="8"/>
        <rFont val="宋体"/>
        <family val="3"/>
        <charset val="134"/>
      </rPr>
      <t>台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</si>
  <si>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融合网关通道个数</t>
    </r>
    <r>
      <rPr>
        <sz val="8"/>
        <rFont val="Arial"/>
        <family val="2"/>
      </rPr>
      <t>(65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</si>
  <si>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可视调度台个数</t>
    </r>
    <r>
      <rPr>
        <sz val="8"/>
        <rFont val="Arial"/>
        <family val="2"/>
      </rPr>
      <t>(1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</si>
  <si>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OA</t>
    </r>
    <r>
      <rPr>
        <sz val="8"/>
        <rFont val="宋体"/>
        <family val="3"/>
        <charset val="134"/>
      </rPr>
      <t>集成数量</t>
    </r>
    <r>
      <rPr>
        <sz val="8"/>
        <rFont val="Arial"/>
        <family val="2"/>
      </rPr>
      <t>(1</t>
    </r>
    <r>
      <rPr>
        <sz val="8"/>
        <rFont val="宋体"/>
        <family val="3"/>
        <charset val="134"/>
      </rPr>
      <t>用户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</si>
  <si>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支持第三方接口功能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</si>
  <si>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SC</t>
    </r>
    <r>
      <rPr>
        <sz val="8"/>
        <rFont val="宋体"/>
        <family val="3"/>
        <charset val="134"/>
      </rPr>
      <t>注册节点数</t>
    </r>
    <r>
      <rPr>
        <sz val="8"/>
        <rFont val="Arial"/>
        <family val="2"/>
      </rPr>
      <t>(10</t>
    </r>
    <r>
      <rPr>
        <sz val="8"/>
        <rFont val="宋体"/>
        <family val="3"/>
        <charset val="134"/>
      </rPr>
      <t>节点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</si>
  <si>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SC</t>
    </r>
    <r>
      <rPr>
        <sz val="8"/>
        <rFont val="宋体"/>
        <family val="3"/>
        <charset val="134"/>
      </rPr>
      <t>注册节点数</t>
    </r>
    <r>
      <rPr>
        <sz val="8"/>
        <rFont val="Arial"/>
        <family val="2"/>
      </rPr>
      <t>(100</t>
    </r>
    <r>
      <rPr>
        <sz val="8"/>
        <rFont val="宋体"/>
        <family val="3"/>
        <charset val="134"/>
      </rPr>
      <t>节点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</si>
  <si>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SC</t>
    </r>
    <r>
      <rPr>
        <sz val="8"/>
        <rFont val="宋体"/>
        <family val="3"/>
        <charset val="134"/>
      </rPr>
      <t>注册节点数</t>
    </r>
    <r>
      <rPr>
        <sz val="8"/>
        <rFont val="Arial"/>
        <family val="2"/>
      </rPr>
      <t>(500</t>
    </r>
    <r>
      <rPr>
        <sz val="8"/>
        <rFont val="宋体"/>
        <family val="3"/>
        <charset val="134"/>
      </rPr>
      <t>节点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</si>
  <si>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SC</t>
    </r>
    <r>
      <rPr>
        <sz val="8"/>
        <rFont val="宋体"/>
        <family val="3"/>
        <charset val="134"/>
      </rPr>
      <t>注册节点数</t>
    </r>
    <r>
      <rPr>
        <sz val="8"/>
        <rFont val="Arial"/>
        <family val="2"/>
      </rPr>
      <t>(1000</t>
    </r>
    <r>
      <rPr>
        <sz val="8"/>
        <rFont val="宋体"/>
        <family val="3"/>
        <charset val="134"/>
      </rPr>
      <t>节点</t>
    </r>
    <r>
      <rPr>
        <sz val="8"/>
        <rFont val="Arial"/>
        <family val="2"/>
      </rPr>
      <t>)-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</si>
  <si>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穿越流量增加</t>
    </r>
    <r>
      <rPr>
        <sz val="8"/>
        <rFont val="Arial"/>
        <family val="2"/>
      </rPr>
      <t>5M-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</si>
  <si>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穿越流量增加</t>
    </r>
    <r>
      <rPr>
        <sz val="8"/>
        <rFont val="Arial"/>
        <family val="2"/>
      </rPr>
      <t>10M-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</si>
  <si>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t>ViewPoint ResourceManager-</t>
    </r>
    <r>
      <rPr>
        <sz val="8"/>
        <rFont val="宋体"/>
        <family val="3"/>
        <charset val="134"/>
      </rPr>
      <t>可管理</t>
    </r>
    <r>
      <rPr>
        <sz val="8"/>
        <rFont val="Arial"/>
        <family val="2"/>
      </rPr>
      <t>MCU</t>
    </r>
    <r>
      <rPr>
        <sz val="8"/>
        <rFont val="宋体"/>
        <family val="3"/>
        <charset val="134"/>
      </rPr>
      <t>数</t>
    </r>
    <r>
      <rPr>
        <sz val="8"/>
        <rFont val="Arial"/>
        <family val="2"/>
      </rPr>
      <t>Lisence-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RM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V7.0</t>
    </r>
    <phoneticPr fontId="2" type="noConversion"/>
  </si>
  <si>
    <r>
      <t>ViewPoint ResourceManager</t>
    </r>
    <r>
      <rPr>
        <sz val="8"/>
        <rFont val="宋体"/>
        <family val="3"/>
        <charset val="134"/>
      </rPr>
      <t>－多用户注册数</t>
    </r>
    <r>
      <rPr>
        <sz val="8"/>
        <rFont val="Arial"/>
        <family val="2"/>
      </rPr>
      <t>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RM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V7.0</t>
    </r>
    <phoneticPr fontId="2" type="noConversion"/>
  </si>
  <si>
    <r>
      <t>RM</t>
    </r>
    <r>
      <rPr>
        <sz val="8"/>
        <rFont val="宋体"/>
        <family val="3"/>
        <charset val="134"/>
      </rPr>
      <t>企业版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RM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V7.0</t>
    </r>
    <phoneticPr fontId="2" type="noConversion"/>
  </si>
  <si>
    <r>
      <rPr>
        <sz val="8"/>
        <rFont val="宋体"/>
        <family val="3"/>
        <charset val="134"/>
      </rPr>
      <t>网管网元个数</t>
    </r>
    <r>
      <rPr>
        <sz val="8"/>
        <rFont val="Arial"/>
        <family val="2"/>
      </rPr>
      <t>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RM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V7.0</t>
    </r>
    <phoneticPr fontId="2" type="noConversion"/>
  </si>
  <si>
    <r>
      <t xml:space="preserve">SMC </t>
    </r>
    <r>
      <rPr>
        <sz val="8"/>
        <rFont val="宋体"/>
        <family val="3"/>
        <charset val="134"/>
      </rPr>
      <t>业务管理中心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RM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V7.0</t>
    </r>
    <phoneticPr fontId="2" type="noConversion"/>
  </si>
  <si>
    <r>
      <t>ViewPoint SwitchCentre-</t>
    </r>
    <r>
      <rPr>
        <sz val="8"/>
        <rFont val="宋体"/>
        <family val="3"/>
        <charset val="134"/>
      </rPr>
      <t>注册数</t>
    </r>
    <r>
      <rPr>
        <sz val="8"/>
        <rFont val="Arial"/>
        <family val="2"/>
      </rPr>
      <t>Lisence-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SC</t>
    </r>
    <r>
      <rPr>
        <sz val="8"/>
        <rFont val="宋体"/>
        <family val="3"/>
        <charset val="134"/>
      </rPr>
      <t>网络控制软件</t>
    </r>
    <r>
      <rPr>
        <sz val="8"/>
        <rFont val="Arial"/>
        <family val="2"/>
      </rPr>
      <t>V6.0</t>
    </r>
    <phoneticPr fontId="2" type="noConversion"/>
  </si>
  <si>
    <r>
      <t>Gatekeeper</t>
    </r>
    <r>
      <rPr>
        <sz val="8"/>
        <rFont val="宋体"/>
        <family val="3"/>
        <charset val="134"/>
      </rPr>
      <t>模块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SC</t>
    </r>
    <r>
      <rPr>
        <sz val="8"/>
        <rFont val="宋体"/>
        <family val="3"/>
        <charset val="134"/>
      </rPr>
      <t>网络控制软件</t>
    </r>
    <r>
      <rPr>
        <sz val="8"/>
        <rFont val="Arial"/>
        <family val="2"/>
      </rPr>
      <t>V6.0</t>
    </r>
    <phoneticPr fontId="2" type="noConversion"/>
  </si>
  <si>
    <r>
      <rPr>
        <sz val="8"/>
        <rFont val="宋体"/>
        <family val="3"/>
        <charset val="134"/>
      </rPr>
      <t>网管网元个数</t>
    </r>
    <r>
      <rPr>
        <sz val="8"/>
        <rFont val="Arial"/>
        <family val="2"/>
      </rPr>
      <t>License-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</si>
  <si>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8"/>
        <rFont val="宋体"/>
        <family val="3"/>
        <charset val="134"/>
      </rPr>
      <t>视讯网元管理模块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SMC</t>
    </r>
    <r>
      <rPr>
        <sz val="8"/>
        <rFont val="宋体"/>
        <family val="3"/>
        <charset val="134"/>
      </rPr>
      <t>业务管理软件</t>
    </r>
    <r>
      <rPr>
        <sz val="8"/>
        <rFont val="Arial"/>
        <family val="2"/>
      </rPr>
      <t>V1.0</t>
    </r>
    <phoneticPr fontId="2" type="noConversion"/>
  </si>
  <si>
    <r>
      <rPr>
        <sz val="10"/>
        <rFont val="宋体"/>
        <family val="3"/>
        <charset val="134"/>
      </rPr>
      <t>终端</t>
    </r>
    <r>
      <rPr>
        <sz val="10"/>
        <rFont val="Arial"/>
        <family val="2"/>
      </rPr>
      <t>E1</t>
    </r>
    <r>
      <rPr>
        <sz val="10"/>
        <rFont val="宋体"/>
        <family val="3"/>
        <charset val="134"/>
      </rPr>
      <t>接口板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含华为</t>
    </r>
    <r>
      <rPr>
        <sz val="10"/>
        <rFont val="Arial"/>
        <family val="2"/>
      </rPr>
      <t>VP</t>
    </r>
    <r>
      <rPr>
        <sz val="10"/>
        <rFont val="宋体"/>
        <family val="3"/>
        <charset val="134"/>
      </rPr>
      <t>高清终端软件</t>
    </r>
    <r>
      <rPr>
        <sz val="10"/>
        <rFont val="Arial"/>
        <family val="2"/>
      </rPr>
      <t xml:space="preserve">V10.0 </t>
    </r>
    <r>
      <rPr>
        <sz val="10"/>
        <rFont val="宋体"/>
        <family val="3"/>
        <charset val="134"/>
      </rPr>
      <t>接口类型选择</t>
    </r>
    <r>
      <rPr>
        <sz val="10"/>
        <rFont val="Arial"/>
        <family val="2"/>
      </rPr>
      <t>:75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BNC/75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SMB/120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RJ45</t>
    </r>
    <phoneticPr fontId="2" type="noConversion"/>
  </si>
  <si>
    <r>
      <rPr>
        <sz val="8"/>
        <rFont val="宋体"/>
        <family val="3"/>
        <charset val="134"/>
      </rPr>
      <t>一次电源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V1.0--10degC-55degC-90V-264V--48V/17A</t>
    </r>
    <phoneticPr fontId="2" type="noConversion"/>
  </si>
  <si>
    <t>编码</t>
    <phoneticPr fontId="2" type="noConversion"/>
  </si>
  <si>
    <t>修改后描述</t>
    <phoneticPr fontId="2" type="noConversion"/>
  </si>
  <si>
    <t>描述</t>
    <phoneticPr fontId="2" type="noConversion"/>
  </si>
  <si>
    <r>
      <t>HUAWEI TP3206</t>
    </r>
    <r>
      <rPr>
        <sz val="8"/>
        <rFont val="宋体"/>
        <family val="3"/>
        <charset val="134"/>
      </rPr>
      <t>智真解决方案</t>
    </r>
    <phoneticPr fontId="2" type="noConversion"/>
  </si>
  <si>
    <t>交直流一体化机箱</t>
    <phoneticPr fontId="2" type="noConversion"/>
  </si>
  <si>
    <r>
      <t xml:space="preserve">VP9050-720P </t>
    </r>
    <r>
      <rPr>
        <sz val="8"/>
        <rFont val="宋体"/>
        <family val="3"/>
        <charset val="134"/>
      </rPr>
      <t>一体化触摸屏高清桌面终端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r>
      <rPr>
        <sz val="8"/>
        <rFont val="Arial"/>
        <family val="2"/>
      </rPr>
      <t/>
    </r>
    <phoneticPr fontId="2" type="noConversion"/>
  </si>
  <si>
    <r>
      <t>HUAWEI VP9050,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V10.0(720P,miniMCU,</t>
    </r>
    <r>
      <rPr>
        <sz val="8"/>
        <rFont val="宋体"/>
        <family val="3"/>
        <charset val="134"/>
      </rPr>
      <t>触摸屏</t>
    </r>
    <r>
      <rPr>
        <sz val="8"/>
        <rFont val="Arial"/>
        <family val="2"/>
      </rPr>
      <t>)</t>
    </r>
    <phoneticPr fontId="2" type="noConversion"/>
  </si>
  <si>
    <r>
      <t xml:space="preserve">VP9050-1080P </t>
    </r>
    <r>
      <rPr>
        <sz val="8"/>
        <rFont val="宋体"/>
        <family val="3"/>
        <charset val="134"/>
      </rPr>
      <t>一体化触摸屏高清桌面终端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r>
      <rPr>
        <sz val="8"/>
        <rFont val="Arial"/>
        <family val="2"/>
      </rPr>
      <t/>
    </r>
    <phoneticPr fontId="2" type="noConversion"/>
  </si>
  <si>
    <r>
      <t>HUAWEI VP9050,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V10.0(1080P,miniMCU,</t>
    </r>
    <r>
      <rPr>
        <sz val="8"/>
        <rFont val="宋体"/>
        <family val="3"/>
        <charset val="134"/>
      </rPr>
      <t>触摸屏</t>
    </r>
    <r>
      <rPr>
        <sz val="8"/>
        <rFont val="Arial"/>
        <family val="2"/>
      </rPr>
      <t>)</t>
    </r>
    <phoneticPr fontId="2" type="noConversion"/>
  </si>
  <si>
    <r>
      <t xml:space="preserve">HUAWEI TE30,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r>
      <rPr>
        <sz val="8"/>
        <rFont val="Arial"/>
        <family val="2"/>
      </rPr>
      <t xml:space="preserve"> (720P</t>
    </r>
    <r>
      <rPr>
        <sz val="8"/>
        <rFont val="Arial"/>
        <family val="2"/>
      </rPr>
      <t>)</t>
    </r>
    <phoneticPr fontId="2" type="noConversion"/>
  </si>
  <si>
    <r>
      <t xml:space="preserve">HUAWEI TE30, 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 (1080P</t>
    </r>
    <r>
      <rPr>
        <sz val="8"/>
        <rFont val="Arial"/>
        <family val="2"/>
      </rPr>
      <t>)</t>
    </r>
    <phoneticPr fontId="2" type="noConversion"/>
  </si>
  <si>
    <r>
      <t>HUAWEI TE</t>
    </r>
    <r>
      <rPr>
        <sz val="8"/>
        <rFont val="宋体"/>
        <family val="3"/>
        <charset val="134"/>
      </rPr>
      <t>系列</t>
    </r>
    <r>
      <rPr>
        <sz val="8"/>
        <rFont val="Arial"/>
        <family val="2"/>
      </rPr>
      <t>720P30</t>
    </r>
    <r>
      <rPr>
        <sz val="8"/>
        <rFont val="宋体"/>
        <family val="3"/>
        <charset val="134"/>
      </rPr>
      <t>升</t>
    </r>
    <r>
      <rPr>
        <sz val="8"/>
        <rFont val="Arial"/>
        <family val="2"/>
      </rPr>
      <t>1080P30 License,</t>
    </r>
    <r>
      <rPr>
        <sz val="8"/>
        <rFont val="宋体"/>
        <family val="3"/>
        <charset val="134"/>
      </rPr>
      <t>适用</t>
    </r>
    <r>
      <rPr>
        <sz val="8"/>
        <rFont val="Arial"/>
        <family val="2"/>
      </rPr>
      <t>TE30-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</si>
  <si>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HUAWEI TE</t>
    </r>
    <r>
      <rPr>
        <sz val="8"/>
        <rFont val="宋体"/>
        <family val="3"/>
        <charset val="134"/>
      </rPr>
      <t>系列</t>
    </r>
    <r>
      <rPr>
        <sz val="8"/>
        <rFont val="Arial"/>
        <family val="2"/>
      </rPr>
      <t>720P30</t>
    </r>
    <r>
      <rPr>
        <sz val="8"/>
        <rFont val="宋体"/>
        <family val="3"/>
        <charset val="134"/>
      </rPr>
      <t>升</t>
    </r>
    <r>
      <rPr>
        <sz val="8"/>
        <rFont val="Arial"/>
        <family val="2"/>
      </rPr>
      <t>1080P30 License,</t>
    </r>
    <r>
      <rPr>
        <sz val="8"/>
        <rFont val="宋体"/>
        <family val="3"/>
        <charset val="134"/>
      </rPr>
      <t>适用</t>
    </r>
    <r>
      <rPr>
        <sz val="8"/>
        <rFont val="Arial"/>
        <family val="2"/>
      </rPr>
      <t>TE40-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</si>
  <si>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HUAWEI TE</t>
    </r>
    <r>
      <rPr>
        <sz val="8"/>
        <rFont val="宋体"/>
        <family val="3"/>
        <charset val="134"/>
      </rPr>
      <t>系列</t>
    </r>
    <r>
      <rPr>
        <sz val="8"/>
        <rFont val="Arial"/>
        <family val="2"/>
      </rPr>
      <t>720P30</t>
    </r>
    <r>
      <rPr>
        <sz val="8"/>
        <rFont val="宋体"/>
        <family val="3"/>
        <charset val="134"/>
      </rPr>
      <t>升</t>
    </r>
    <r>
      <rPr>
        <sz val="8"/>
        <rFont val="Arial"/>
        <family val="2"/>
      </rPr>
      <t xml:space="preserve">1080P60 License, </t>
    </r>
    <r>
      <rPr>
        <sz val="8"/>
        <rFont val="宋体"/>
        <family val="3"/>
        <charset val="134"/>
      </rPr>
      <t>适用</t>
    </r>
    <r>
      <rPr>
        <sz val="8"/>
        <rFont val="Arial"/>
        <family val="2"/>
      </rPr>
      <t>TE40-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</si>
  <si>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HUAWEI TE</t>
    </r>
    <r>
      <rPr>
        <sz val="8"/>
        <rFont val="宋体"/>
        <family val="3"/>
        <charset val="134"/>
      </rPr>
      <t>系列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升</t>
    </r>
    <r>
      <rPr>
        <sz val="8"/>
        <rFont val="Arial"/>
        <family val="2"/>
      </rPr>
      <t xml:space="preserve">1080P60 License, </t>
    </r>
    <r>
      <rPr>
        <sz val="8"/>
        <rFont val="宋体"/>
        <family val="3"/>
        <charset val="134"/>
      </rPr>
      <t>适用</t>
    </r>
    <r>
      <rPr>
        <sz val="8"/>
        <rFont val="Arial"/>
        <family val="2"/>
      </rPr>
      <t>TE40/50/60-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TE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V1.0</t>
    </r>
    <phoneticPr fontId="2" type="noConversion"/>
  </si>
  <si>
    <r>
      <t>ViewPoint 9030,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V10.0(720P</t>
    </r>
    <r>
      <rPr>
        <sz val="8"/>
        <rFont val="Arial"/>
        <family val="2"/>
      </rPr>
      <t>)</t>
    </r>
    <phoneticPr fontId="2" type="noConversion"/>
  </si>
  <si>
    <r>
      <t>ViewPoint 9030,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V10.0(720P,miniMCU</t>
    </r>
    <r>
      <rPr>
        <sz val="8"/>
        <rFont val="Arial"/>
        <family val="2"/>
      </rPr>
      <t>)</t>
    </r>
    <phoneticPr fontId="2" type="noConversion"/>
  </si>
  <si>
    <r>
      <t>ViewPoint 9030,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</t>
    </r>
    <r>
      <rPr>
        <sz val="8"/>
        <rFont val="Arial"/>
        <family val="2"/>
      </rPr>
      <t>)</t>
    </r>
    <phoneticPr fontId="2" type="noConversion"/>
  </si>
  <si>
    <r>
      <t>ViewPoint 9030,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V10.0(1080P,miniMCU</t>
    </r>
    <r>
      <rPr>
        <sz val="8"/>
        <rFont val="Arial"/>
        <family val="2"/>
      </rPr>
      <t>)</t>
    </r>
    <phoneticPr fontId="2" type="noConversion"/>
  </si>
  <si>
    <r>
      <t>HUAWEI VP9035A-720P-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</si>
  <si>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t xml:space="preserve">HUAWEI VP9035A-M </t>
    </r>
    <r>
      <rPr>
        <sz val="8"/>
        <rFont val="宋体"/>
        <family val="3"/>
        <charset val="134"/>
      </rPr>
      <t>高清会议电视终端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V10.0(720P, mini-MCU)</t>
    </r>
    <phoneticPr fontId="2" type="noConversion"/>
  </si>
  <si>
    <r>
      <t>HUAWEI VP9035A-1080P-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</si>
  <si>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t>HUAWEI VP9035A,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V10.0(1080P,miniMCU</t>
    </r>
    <r>
      <rPr>
        <sz val="8"/>
        <rFont val="Arial"/>
        <family val="2"/>
      </rPr>
      <t>)</t>
    </r>
    <phoneticPr fontId="2" type="noConversion"/>
  </si>
  <si>
    <r>
      <t>HUAWEI VP9036S,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V10.0(1080P,miniMCU</t>
    </r>
    <r>
      <rPr>
        <sz val="8"/>
        <rFont val="Arial"/>
        <family val="2"/>
      </rPr>
      <t>)</t>
    </r>
    <phoneticPr fontId="2" type="noConversion"/>
  </si>
  <si>
    <r>
      <t>ViewPoint 9039S,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</t>
    </r>
    <r>
      <rPr>
        <sz val="8"/>
        <rFont val="Arial"/>
        <family val="2"/>
      </rPr>
      <t>)</t>
    </r>
    <phoneticPr fontId="2" type="noConversion"/>
  </si>
  <si>
    <r>
      <t>ViewPoint 9039S,</t>
    </r>
    <r>
      <rPr>
        <sz val="8"/>
        <rFont val="宋体"/>
        <family val="3"/>
        <charset val="134"/>
      </rPr>
      <t>会议电视终端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V10.0(1080P,MiniMCU</t>
    </r>
    <r>
      <rPr>
        <sz val="8"/>
        <rFont val="Arial"/>
        <family val="2"/>
      </rPr>
      <t>)</t>
    </r>
    <phoneticPr fontId="2" type="noConversion"/>
  </si>
  <si>
    <r>
      <t>HUAWEI VP9039A-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</t>
    </r>
    <r>
      <rPr>
        <sz val="8"/>
        <rFont val="宋体"/>
        <family val="3"/>
        <charset val="134"/>
      </rPr>
      <t>高清终端软件</t>
    </r>
    <r>
      <rPr>
        <sz val="8"/>
        <rFont val="Arial"/>
        <family val="2"/>
      </rPr>
      <t>V10.0</t>
    </r>
    <phoneticPr fontId="2" type="noConversion"/>
  </si>
  <si>
    <r>
      <rPr>
        <sz val="10"/>
        <rFont val="宋体"/>
        <family val="3"/>
        <charset val="134"/>
      </rPr>
      <t>终端</t>
    </r>
    <r>
      <rPr>
        <sz val="10"/>
        <rFont val="Arial"/>
        <family val="2"/>
      </rPr>
      <t>4E1</t>
    </r>
    <r>
      <rPr>
        <sz val="10"/>
        <rFont val="宋体"/>
        <family val="3"/>
        <charset val="134"/>
      </rPr>
      <t>接口板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含华为</t>
    </r>
    <r>
      <rPr>
        <sz val="10"/>
        <rFont val="Arial"/>
        <family val="2"/>
      </rPr>
      <t>VP</t>
    </r>
    <r>
      <rPr>
        <sz val="10"/>
        <rFont val="宋体"/>
        <family val="3"/>
        <charset val="134"/>
      </rPr>
      <t>高清终端软件</t>
    </r>
    <r>
      <rPr>
        <sz val="10"/>
        <rFont val="Arial"/>
        <family val="2"/>
      </rPr>
      <t>V10.0</t>
    </r>
    <r>
      <rPr>
        <sz val="10"/>
        <rFont val="宋体"/>
        <family val="3"/>
        <charset val="134"/>
      </rPr>
      <t>接口类型选择</t>
    </r>
    <r>
      <rPr>
        <sz val="10"/>
        <rFont val="Arial"/>
        <family val="2"/>
      </rPr>
      <t>:75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BNC/75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SMB/120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RJ45</t>
    </r>
    <phoneticPr fontId="2" type="noConversion"/>
  </si>
  <si>
    <r>
      <rPr>
        <sz val="10"/>
        <rFont val="宋体"/>
        <family val="3"/>
        <charset val="134"/>
      </rPr>
      <t>终端</t>
    </r>
    <r>
      <rPr>
        <sz val="10"/>
        <rFont val="Arial"/>
        <family val="2"/>
      </rPr>
      <t>PSTN&amp;E1</t>
    </r>
    <r>
      <rPr>
        <sz val="10"/>
        <rFont val="宋体"/>
        <family val="3"/>
        <charset val="134"/>
      </rPr>
      <t>接口板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含华为</t>
    </r>
    <r>
      <rPr>
        <sz val="10"/>
        <rFont val="Arial"/>
        <family val="2"/>
      </rPr>
      <t>VP</t>
    </r>
    <r>
      <rPr>
        <sz val="10"/>
        <rFont val="宋体"/>
        <family val="3"/>
        <charset val="134"/>
      </rPr>
      <t>高清终端软件</t>
    </r>
    <r>
      <rPr>
        <sz val="10"/>
        <rFont val="Arial"/>
        <family val="2"/>
      </rPr>
      <t xml:space="preserve">V10.0 </t>
    </r>
    <r>
      <rPr>
        <sz val="10"/>
        <rFont val="宋体"/>
        <family val="3"/>
        <charset val="134"/>
      </rPr>
      <t>接口选择</t>
    </r>
    <r>
      <rPr>
        <sz val="10"/>
        <rFont val="Arial"/>
        <family val="2"/>
      </rPr>
      <t>:75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BNC/75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SMB/120</t>
    </r>
    <r>
      <rPr>
        <sz val="10"/>
        <rFont val="宋体"/>
        <family val="3"/>
        <charset val="134"/>
      </rPr>
      <t>欧</t>
    </r>
    <r>
      <rPr>
        <sz val="10"/>
        <rFont val="Arial"/>
        <family val="2"/>
      </rPr>
      <t>RJ45</t>
    </r>
    <phoneticPr fontId="2" type="noConversion"/>
  </si>
  <si>
    <r>
      <t>VP9630-8-AC,</t>
    </r>
    <r>
      <rPr>
        <sz val="8"/>
        <rFont val="宋体"/>
        <family val="3"/>
        <charset val="134"/>
      </rPr>
      <t>基础型号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V2.0,</t>
    </r>
    <r>
      <rPr>
        <sz val="8"/>
        <rFont val="Arial"/>
        <family val="2"/>
      </rPr>
      <t>8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License,</t>
    </r>
    <r>
      <rPr>
        <sz val="8"/>
        <rFont val="宋体"/>
        <family val="3"/>
        <charset val="134"/>
      </rPr>
      <t>可扩容</t>
    </r>
    <r>
      <rPr>
        <sz val="8"/>
        <rFont val="Arial"/>
        <family val="2"/>
      </rPr>
      <t/>
    </r>
    <phoneticPr fontId="2" type="noConversion"/>
  </si>
  <si>
    <r>
      <t>HUAWEI VP9630 1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</si>
  <si>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HUAWEI VP9630 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/16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</si>
  <si>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VP9650-8-AC,</t>
    </r>
    <r>
      <rPr>
        <sz val="8"/>
        <rFont val="宋体"/>
        <family val="3"/>
        <charset val="134"/>
      </rPr>
      <t>基础型号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V2.0,</t>
    </r>
    <r>
      <rPr>
        <sz val="8"/>
        <rFont val="Arial"/>
        <family val="2"/>
      </rPr>
      <t>8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License,</t>
    </r>
    <r>
      <rPr>
        <sz val="8"/>
        <rFont val="宋体"/>
        <family val="3"/>
        <charset val="134"/>
      </rPr>
      <t>可扩容</t>
    </r>
    <r>
      <rPr>
        <sz val="8"/>
        <rFont val="Arial"/>
        <family val="2"/>
      </rPr>
      <t/>
    </r>
    <phoneticPr fontId="2" type="noConversion"/>
  </si>
  <si>
    <r>
      <rPr>
        <sz val="8"/>
        <rFont val="宋体"/>
        <family val="3"/>
        <charset val="134"/>
      </rPr>
      <t>媒体板</t>
    </r>
    <r>
      <rPr>
        <sz val="8"/>
        <rFont val="Arial"/>
        <family val="2"/>
      </rPr>
      <t>,</t>
    </r>
    <r>
      <rPr>
        <sz val="8"/>
        <rFont val="Arial"/>
        <family val="2"/>
      </rPr>
      <t>24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1080p30/</t>
    </r>
    <r>
      <rPr>
        <sz val="8"/>
        <rFont val="Arial"/>
        <family val="2"/>
      </rPr>
      <t>96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SD(4CIF)</t>
    </r>
    <r>
      <rPr>
        <sz val="8"/>
        <rFont val="宋体"/>
        <family val="3"/>
        <charset val="134"/>
      </rPr>
      <t>端口的硬件资源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</si>
  <si>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HUAWEI VP9650 1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</si>
  <si>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HUAWEI VP9650 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/16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</si>
  <si>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VP9660-8-AC,</t>
    </r>
    <r>
      <rPr>
        <sz val="8"/>
        <rFont val="宋体"/>
        <family val="3"/>
        <charset val="134"/>
      </rPr>
      <t>基础型号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V2.0,</t>
    </r>
    <r>
      <rPr>
        <sz val="8"/>
        <rFont val="Arial"/>
        <family val="2"/>
      </rPr>
      <t>8</t>
    </r>
    <r>
      <rPr>
        <sz val="8"/>
        <rFont val="宋体"/>
        <family val="3"/>
        <charset val="134"/>
      </rPr>
      <t>路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License,</t>
    </r>
    <r>
      <rPr>
        <sz val="8"/>
        <rFont val="宋体"/>
        <family val="3"/>
        <charset val="134"/>
      </rPr>
      <t>可扩容</t>
    </r>
    <r>
      <rPr>
        <sz val="8"/>
        <rFont val="Arial"/>
        <family val="2"/>
      </rPr>
      <t/>
    </r>
    <phoneticPr fontId="2" type="noConversion"/>
  </si>
  <si>
    <r>
      <t>HUAWEI VP9660 1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</t>
    </r>
    <r>
      <rPr>
        <sz val="8"/>
        <rFont val="Arial"/>
        <family val="2"/>
      </rPr>
      <t>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</si>
  <si>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t>HUAWEI VP9660 4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1080p30</t>
    </r>
    <r>
      <rPr>
        <sz val="8"/>
        <rFont val="宋体"/>
        <family val="3"/>
        <charset val="134"/>
      </rPr>
      <t>端口</t>
    </r>
    <r>
      <rPr>
        <sz val="8"/>
        <rFont val="Arial"/>
        <family val="2"/>
      </rPr>
      <t>/</t>
    </r>
    <r>
      <rPr>
        <sz val="8"/>
        <rFont val="Arial"/>
        <family val="2"/>
      </rPr>
      <t>16</t>
    </r>
    <r>
      <rPr>
        <sz val="8"/>
        <rFont val="宋体"/>
        <family val="3"/>
        <charset val="134"/>
      </rPr>
      <t>个</t>
    </r>
    <r>
      <rPr>
        <sz val="8"/>
        <rFont val="Arial"/>
        <family val="2"/>
      </rPr>
      <t>SD</t>
    </r>
    <r>
      <rPr>
        <sz val="8"/>
        <rFont val="宋体"/>
        <family val="3"/>
        <charset val="134"/>
      </rPr>
      <t>端口许可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VP9660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V2.0</t>
    </r>
    <phoneticPr fontId="2" type="noConversion"/>
  </si>
  <si>
    <r>
      <rPr>
        <sz val="8"/>
        <rFont val="宋体"/>
        <family val="3"/>
        <charset val="134"/>
      </rPr>
      <t>特制二次电源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V1.0-800W</t>
    </r>
    <phoneticPr fontId="2" type="noConversion"/>
  </si>
  <si>
    <t>02130841</t>
    <phoneticPr fontId="2" type="noConversion"/>
  </si>
  <si>
    <r>
      <rPr>
        <sz val="8"/>
        <rFont val="宋体"/>
        <family val="3"/>
        <charset val="134"/>
      </rPr>
      <t>一次电源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</t>
    </r>
    <r>
      <rPr>
        <sz val="8"/>
        <rFont val="Arial"/>
        <family val="2"/>
      </rPr>
      <t/>
    </r>
    <phoneticPr fontId="2" type="noConversion"/>
  </si>
  <si>
    <r>
      <rPr>
        <sz val="8"/>
        <rFont val="宋体"/>
        <family val="3"/>
        <charset val="134"/>
      </rPr>
      <t>特制二次电源</t>
    </r>
    <r>
      <rPr>
        <sz val="8"/>
        <rFont val="Arial"/>
        <family val="2"/>
      </rPr>
      <t>-</t>
    </r>
    <r>
      <rPr>
        <sz val="8"/>
        <rFont val="宋体"/>
        <family val="3"/>
        <charset val="134"/>
      </rPr>
      <t>含华为</t>
    </r>
    <r>
      <rPr>
        <sz val="8"/>
        <rFont val="Arial"/>
        <family val="2"/>
      </rPr>
      <t>VP86X0 MCU</t>
    </r>
    <r>
      <rPr>
        <sz val="8"/>
        <rFont val="宋体"/>
        <family val="3"/>
        <charset val="134"/>
      </rPr>
      <t>软件</t>
    </r>
    <r>
      <rPr>
        <sz val="8"/>
        <rFont val="Arial"/>
        <family val="2"/>
      </rPr>
      <t>V1.0-2000W</t>
    </r>
    <r>
      <rPr>
        <sz val="8"/>
        <rFont val="Arial"/>
        <family val="2"/>
      </rPr>
      <t/>
    </r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</si>
</sst>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6" fillId="0" borderId="1" xfId="1" applyFont="1" applyFill="1" applyBorder="1">
      <alignment vertical="center"/>
    </xf>
    <xf numFmtId="0" fontId="5" fillId="0" borderId="0" xfId="1" applyFill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D1"/>
  <sheetViews>
    <sheetView workbookViewId="0"/>
  </sheetViews>
  <sheetFormatPr defaultRowHeight="12.75"/>
  <sheetData>
    <row r="1" spans="1:992">
      <c r="A1" t="s">
        <v>0</v>
      </c>
      <c r="D1" t="s">
        <v>1</v>
      </c>
      <c r="F1" t="e">
        <f>#REF!+#REF!+#REF!+#REF!+#REF!+#REF!+#REF!+#REF!+#REF!+#REF!+#REF!+#REF!+#REF!+#REF!+#REF!+#REF!+#REF!+#REF!+#REF!</f>
        <v>#REF!</v>
      </c>
      <c r="H1" t="e">
        <f>#REF!+#REF!+#REF!+#REF!+#REF!+#REF!+#REF!+#REF!+#REF!+#REF!+#REF!+#REF!+#REF!+#REF!+#REF!+#REF!+#REF!+#REF!+#REF!</f>
        <v>#REF!</v>
      </c>
      <c r="I1" t="s">
        <v>0</v>
      </c>
      <c r="R1" t="s">
        <v>18</v>
      </c>
      <c r="T1" t="s">
        <v>19</v>
      </c>
      <c r="V1" t="s">
        <v>18</v>
      </c>
      <c r="AT1" t="e">
        <f>#REF!</f>
        <v>#REF!</v>
      </c>
      <c r="AU1" t="e">
        <f>#REF!</f>
        <v>#REF!</v>
      </c>
      <c r="AV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I1" t="s">
        <v>0</v>
      </c>
      <c r="BR1" t="s">
        <v>18</v>
      </c>
      <c r="BT1" t="s">
        <v>19</v>
      </c>
      <c r="BV1" t="s">
        <v>18</v>
      </c>
      <c r="CT1" t="e">
        <f>#REF!</f>
        <v>#REF!</v>
      </c>
      <c r="CU1" t="e">
        <f>#REF!</f>
        <v>#REF!</v>
      </c>
      <c r="CV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I1" t="s">
        <v>0</v>
      </c>
      <c r="DR1" t="s">
        <v>18</v>
      </c>
      <c r="DT1" t="s">
        <v>19</v>
      </c>
      <c r="DV1" t="s">
        <v>18</v>
      </c>
      <c r="ET1" t="e">
        <f>#REF!</f>
        <v>#REF!</v>
      </c>
      <c r="EU1" t="e">
        <f>#REF!</f>
        <v>#REF!</v>
      </c>
      <c r="EV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I1" t="s">
        <v>0</v>
      </c>
      <c r="FR1" t="s">
        <v>18</v>
      </c>
      <c r="FT1" t="s">
        <v>19</v>
      </c>
      <c r="FV1" t="s">
        <v>18</v>
      </c>
      <c r="GT1" t="e">
        <f>#REF!</f>
        <v>#REF!</v>
      </c>
      <c r="GU1" t="e">
        <f>#REF!</f>
        <v>#REF!</v>
      </c>
      <c r="GV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I1" t="s">
        <v>0</v>
      </c>
      <c r="HR1" t="s">
        <v>18</v>
      </c>
      <c r="HT1" t="s">
        <v>19</v>
      </c>
      <c r="HV1" t="s">
        <v>18</v>
      </c>
      <c r="IT1" t="e">
        <f>#REF!</f>
        <v>#REF!</v>
      </c>
      <c r="IU1" t="e">
        <f>#REF!</f>
        <v>#REF!</v>
      </c>
      <c r="IV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I1" t="s">
        <v>0</v>
      </c>
      <c r="JR1" t="s">
        <v>18</v>
      </c>
      <c r="JT1" t="s">
        <v>19</v>
      </c>
      <c r="JV1" t="s">
        <v>18</v>
      </c>
      <c r="KT1" t="e">
        <f>#REF!</f>
        <v>#REF!</v>
      </c>
      <c r="KU1" t="e">
        <f>#REF!</f>
        <v>#REF!</v>
      </c>
      <c r="KV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I1" t="s">
        <v>0</v>
      </c>
      <c r="LR1" t="s">
        <v>18</v>
      </c>
      <c r="LT1" t="s">
        <v>19</v>
      </c>
      <c r="LV1" t="s">
        <v>18</v>
      </c>
      <c r="MT1" t="e">
        <f>#REF!</f>
        <v>#REF!</v>
      </c>
      <c r="MU1" t="e">
        <f>#REF!</f>
        <v>#REF!</v>
      </c>
      <c r="MV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I1" t="s">
        <v>0</v>
      </c>
      <c r="NR1" t="s">
        <v>18</v>
      </c>
      <c r="NT1" t="s">
        <v>19</v>
      </c>
      <c r="NV1" t="s">
        <v>18</v>
      </c>
      <c r="OT1" t="e">
        <f>#REF!</f>
        <v>#REF!</v>
      </c>
      <c r="OU1" t="e">
        <f>#REF!</f>
        <v>#REF!</v>
      </c>
      <c r="OV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I1" t="s">
        <v>0</v>
      </c>
      <c r="PR1" t="s">
        <v>18</v>
      </c>
      <c r="PT1" t="s">
        <v>19</v>
      </c>
      <c r="PV1" t="s">
        <v>18</v>
      </c>
      <c r="QT1" t="e">
        <f>#REF!</f>
        <v>#REF!</v>
      </c>
      <c r="QU1" t="e">
        <f>#REF!</f>
        <v>#REF!</v>
      </c>
      <c r="QV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I1" t="s">
        <v>0</v>
      </c>
      <c r="RR1" t="s">
        <v>18</v>
      </c>
      <c r="RT1" t="s">
        <v>19</v>
      </c>
      <c r="RV1" t="s">
        <v>18</v>
      </c>
      <c r="ST1" t="e">
        <f>#REF!</f>
        <v>#REF!</v>
      </c>
      <c r="SU1" t="e">
        <f>#REF!</f>
        <v>#REF!</v>
      </c>
      <c r="SV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I1" t="s">
        <v>0</v>
      </c>
      <c r="TR1" t="s">
        <v>18</v>
      </c>
      <c r="TT1" t="s">
        <v>19</v>
      </c>
      <c r="TV1" t="s">
        <v>18</v>
      </c>
      <c r="UT1" t="e">
        <f>#REF!</f>
        <v>#REF!</v>
      </c>
      <c r="UU1" t="e">
        <f>#REF!</f>
        <v>#REF!</v>
      </c>
      <c r="UV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I1" t="s">
        <v>0</v>
      </c>
      <c r="VR1" t="s">
        <v>18</v>
      </c>
      <c r="VT1" t="s">
        <v>19</v>
      </c>
      <c r="VV1" t="s">
        <v>18</v>
      </c>
      <c r="WT1" t="e">
        <f>#REF!</f>
        <v>#REF!</v>
      </c>
      <c r="WU1" t="e">
        <f>#REF!</f>
        <v>#REF!</v>
      </c>
      <c r="WV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I1" t="s">
        <v>0</v>
      </c>
      <c r="XR1" t="s">
        <v>18</v>
      </c>
      <c r="XT1" t="s">
        <v>19</v>
      </c>
      <c r="XV1" t="s">
        <v>18</v>
      </c>
      <c r="YT1" t="e">
        <f>#REF!</f>
        <v>#REF!</v>
      </c>
      <c r="YU1" t="e">
        <f>#REF!</f>
        <v>#REF!</v>
      </c>
      <c r="YV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I1" t="s">
        <v>0</v>
      </c>
      <c r="ZR1" t="s">
        <v>18</v>
      </c>
      <c r="ZT1" t="s">
        <v>19</v>
      </c>
      <c r="ZV1" t="s">
        <v>18</v>
      </c>
      <c r="AAT1" t="e">
        <f>#REF!</f>
        <v>#REF!</v>
      </c>
      <c r="AAU1" t="e">
        <f>#REF!</f>
        <v>#REF!</v>
      </c>
      <c r="AAV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I1" t="s">
        <v>0</v>
      </c>
      <c r="ABR1" t="s">
        <v>18</v>
      </c>
      <c r="ABT1" t="s">
        <v>19</v>
      </c>
      <c r="ABV1" t="s">
        <v>18</v>
      </c>
      <c r="ACT1" t="e">
        <f>#REF!</f>
        <v>#REF!</v>
      </c>
      <c r="ACU1" t="e">
        <f>#REF!</f>
        <v>#REF!</v>
      </c>
      <c r="ACV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I1" t="s">
        <v>0</v>
      </c>
      <c r="ADR1" t="s">
        <v>18</v>
      </c>
      <c r="ADT1" t="s">
        <v>19</v>
      </c>
      <c r="ADV1" t="s">
        <v>18</v>
      </c>
      <c r="AET1" t="e">
        <f>#REF!</f>
        <v>#REF!</v>
      </c>
      <c r="AEU1" t="e">
        <f>#REF!</f>
        <v>#REF!</v>
      </c>
      <c r="AEV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I1" t="s">
        <v>0</v>
      </c>
      <c r="AFR1" t="s">
        <v>18</v>
      </c>
      <c r="AFT1" t="s">
        <v>19</v>
      </c>
      <c r="AFV1" t="s">
        <v>18</v>
      </c>
      <c r="AGT1" t="e">
        <f>#REF!</f>
        <v>#REF!</v>
      </c>
      <c r="AGU1" t="e">
        <f>#REF!</f>
        <v>#REF!</v>
      </c>
      <c r="AGV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I1" t="s">
        <v>0</v>
      </c>
      <c r="AHR1" t="s">
        <v>18</v>
      </c>
      <c r="AHT1" t="s">
        <v>19</v>
      </c>
      <c r="AHV1" t="s">
        <v>18</v>
      </c>
      <c r="AIT1" t="e">
        <f>#REF!</f>
        <v>#REF!</v>
      </c>
      <c r="AIU1" t="e">
        <f>#REF!</f>
        <v>#REF!</v>
      </c>
      <c r="AIV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I1" t="s">
        <v>0</v>
      </c>
      <c r="AJR1" t="s">
        <v>18</v>
      </c>
      <c r="AJT1" t="s">
        <v>19</v>
      </c>
      <c r="AJV1" t="s">
        <v>18</v>
      </c>
      <c r="AKT1" t="e">
        <f>#REF!</f>
        <v>#REF!</v>
      </c>
      <c r="AKU1" t="e">
        <f>#REF!</f>
        <v>#REF!</v>
      </c>
      <c r="AKV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</row>
  </sheetData>
  <phoneticPr fontId="2" type="noConversion"/>
  <pageMargins left="0.51181102362204722" right="0.51181102362204722" top="0.51181102362204722" bottom="0.47244094488188981" header="7.874015748031496E-2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tabSelected="1" workbookViewId="0">
      <selection activeCell="C9" sqref="C9"/>
    </sheetView>
  </sheetViews>
  <sheetFormatPr defaultRowHeight="14.25"/>
  <cols>
    <col min="1" max="1" width="9.140625" style="2"/>
    <col min="2" max="2" width="39" style="2" customWidth="1"/>
    <col min="3" max="3" width="60.85546875" style="2" customWidth="1"/>
    <col min="4" max="16384" width="9.140625" style="2"/>
  </cols>
  <sheetData>
    <row r="1" spans="1:3" ht="18">
      <c r="A1" s="1" t="s">
        <v>371</v>
      </c>
      <c r="B1" s="1" t="s">
        <v>373</v>
      </c>
      <c r="C1" s="1" t="s">
        <v>372</v>
      </c>
    </row>
    <row r="2" spans="1:3" ht="21" customHeight="1">
      <c r="A2" s="3" t="s">
        <v>2</v>
      </c>
      <c r="B2" s="4" t="s">
        <v>20</v>
      </c>
      <c r="C2" s="4" t="s">
        <v>274</v>
      </c>
    </row>
    <row r="3" spans="1:3" ht="21" customHeight="1">
      <c r="A3" s="3" t="s">
        <v>3</v>
      </c>
      <c r="B3" s="4" t="s">
        <v>374</v>
      </c>
      <c r="C3" s="4" t="s">
        <v>275</v>
      </c>
    </row>
    <row r="4" spans="1:3" ht="21" customHeight="1">
      <c r="A4" s="3" t="s">
        <v>4</v>
      </c>
      <c r="B4" s="4" t="s">
        <v>21</v>
      </c>
      <c r="C4" s="4" t="s">
        <v>276</v>
      </c>
    </row>
    <row r="5" spans="1:3" ht="21" customHeight="1">
      <c r="A5" s="3" t="s">
        <v>5</v>
      </c>
      <c r="B5" s="4" t="s">
        <v>22</v>
      </c>
      <c r="C5" s="4" t="s">
        <v>277</v>
      </c>
    </row>
    <row r="6" spans="1:3" ht="21" customHeight="1">
      <c r="A6" s="3" t="s">
        <v>6</v>
      </c>
      <c r="B6" s="4" t="s">
        <v>23</v>
      </c>
      <c r="C6" s="4" t="s">
        <v>278</v>
      </c>
    </row>
    <row r="7" spans="1:3" ht="21" customHeight="1">
      <c r="A7" s="3" t="s">
        <v>7</v>
      </c>
      <c r="B7" s="4" t="s">
        <v>24</v>
      </c>
      <c r="C7" s="4" t="s">
        <v>279</v>
      </c>
    </row>
    <row r="8" spans="1:3" ht="21" customHeight="1">
      <c r="A8" s="3" t="s">
        <v>8</v>
      </c>
      <c r="B8" s="4" t="s">
        <v>25</v>
      </c>
      <c r="C8" s="4" t="s">
        <v>280</v>
      </c>
    </row>
    <row r="9" spans="1:3" ht="21" customHeight="1">
      <c r="A9" s="3" t="s">
        <v>9</v>
      </c>
      <c r="B9" s="4" t="s">
        <v>26</v>
      </c>
      <c r="C9" s="4" t="s">
        <v>281</v>
      </c>
    </row>
    <row r="10" spans="1:3" ht="21" customHeight="1">
      <c r="A10" s="3" t="s">
        <v>10</v>
      </c>
      <c r="B10" s="4" t="s">
        <v>27</v>
      </c>
      <c r="C10" s="4" t="s">
        <v>282</v>
      </c>
    </row>
    <row r="11" spans="1:3" ht="21" customHeight="1">
      <c r="A11" s="3" t="s">
        <v>11</v>
      </c>
      <c r="B11" s="4" t="s">
        <v>28</v>
      </c>
      <c r="C11" s="4" t="s">
        <v>283</v>
      </c>
    </row>
    <row r="12" spans="1:3" ht="21" customHeight="1">
      <c r="A12" s="3" t="s">
        <v>12</v>
      </c>
      <c r="B12" s="4" t="s">
        <v>29</v>
      </c>
      <c r="C12" s="4" t="s">
        <v>284</v>
      </c>
    </row>
    <row r="13" spans="1:3" ht="21" customHeight="1">
      <c r="A13" s="3" t="s">
        <v>13</v>
      </c>
      <c r="B13" s="4" t="s">
        <v>30</v>
      </c>
      <c r="C13" s="4" t="s">
        <v>285</v>
      </c>
    </row>
    <row r="14" spans="1:3" ht="21" customHeight="1">
      <c r="A14" s="3" t="s">
        <v>14</v>
      </c>
      <c r="B14" s="4" t="s">
        <v>31</v>
      </c>
      <c r="C14" s="4" t="s">
        <v>286</v>
      </c>
    </row>
    <row r="15" spans="1:3" ht="21" customHeight="1">
      <c r="A15" s="3" t="s">
        <v>15</v>
      </c>
      <c r="B15" s="4" t="s">
        <v>32</v>
      </c>
      <c r="C15" s="4" t="s">
        <v>287</v>
      </c>
    </row>
    <row r="16" spans="1:3" ht="21" customHeight="1">
      <c r="A16" s="3" t="s">
        <v>16</v>
      </c>
      <c r="B16" s="4" t="s">
        <v>33</v>
      </c>
      <c r="C16" s="4" t="s">
        <v>288</v>
      </c>
    </row>
    <row r="17" spans="1:3" ht="21" customHeight="1">
      <c r="A17" s="3" t="s">
        <v>17</v>
      </c>
      <c r="B17" s="4" t="s">
        <v>34</v>
      </c>
      <c r="C17" s="4" t="s">
        <v>289</v>
      </c>
    </row>
    <row r="18" spans="1:3" ht="22.5">
      <c r="A18" s="3" t="s">
        <v>35</v>
      </c>
      <c r="B18" s="4" t="s">
        <v>68</v>
      </c>
      <c r="C18" s="4" t="s">
        <v>376</v>
      </c>
    </row>
    <row r="19" spans="1:3" ht="22.5">
      <c r="A19" s="3" t="s">
        <v>36</v>
      </c>
      <c r="B19" s="4" t="s">
        <v>69</v>
      </c>
      <c r="C19" s="4" t="s">
        <v>377</v>
      </c>
    </row>
    <row r="20" spans="1:3" ht="22.5">
      <c r="A20" s="3" t="s">
        <v>37</v>
      </c>
      <c r="B20" s="4" t="s">
        <v>70</v>
      </c>
      <c r="C20" s="4" t="s">
        <v>378</v>
      </c>
    </row>
    <row r="21" spans="1:3" ht="22.5">
      <c r="A21" s="3" t="s">
        <v>38</v>
      </c>
      <c r="B21" s="4" t="s">
        <v>71</v>
      </c>
      <c r="C21" s="4" t="s">
        <v>379</v>
      </c>
    </row>
    <row r="22" spans="1:3">
      <c r="A22" s="3" t="s">
        <v>39</v>
      </c>
      <c r="B22" s="4" t="s">
        <v>72</v>
      </c>
      <c r="C22" s="4" t="s">
        <v>290</v>
      </c>
    </row>
    <row r="23" spans="1:3" ht="33.75">
      <c r="A23" s="3" t="s">
        <v>40</v>
      </c>
      <c r="B23" s="4" t="s">
        <v>73</v>
      </c>
      <c r="C23" s="4" t="s">
        <v>380</v>
      </c>
    </row>
    <row r="24" spans="1:3" ht="33.75">
      <c r="A24" s="3" t="s">
        <v>41</v>
      </c>
      <c r="B24" s="4" t="s">
        <v>74</v>
      </c>
      <c r="C24" s="4" t="s">
        <v>381</v>
      </c>
    </row>
    <row r="25" spans="1:3" ht="22.5">
      <c r="A25" s="3" t="s">
        <v>42</v>
      </c>
      <c r="B25" s="4" t="s">
        <v>75</v>
      </c>
      <c r="C25" s="4" t="s">
        <v>294</v>
      </c>
    </row>
    <row r="26" spans="1:3" ht="22.5">
      <c r="A26" s="3" t="s">
        <v>43</v>
      </c>
      <c r="B26" s="4" t="s">
        <v>76</v>
      </c>
      <c r="C26" s="4" t="s">
        <v>295</v>
      </c>
    </row>
    <row r="27" spans="1:3" ht="22.5">
      <c r="A27" s="3" t="s">
        <v>44</v>
      </c>
      <c r="B27" s="4" t="s">
        <v>77</v>
      </c>
      <c r="C27" s="4" t="s">
        <v>296</v>
      </c>
    </row>
    <row r="28" spans="1:3" ht="22.5">
      <c r="A28" s="3" t="s">
        <v>45</v>
      </c>
      <c r="B28" s="4" t="s">
        <v>78</v>
      </c>
      <c r="C28" s="4" t="s">
        <v>297</v>
      </c>
    </row>
    <row r="29" spans="1:3" ht="22.5">
      <c r="A29" s="3" t="s">
        <v>46</v>
      </c>
      <c r="B29" s="4" t="s">
        <v>79</v>
      </c>
      <c r="C29" s="4" t="s">
        <v>298</v>
      </c>
    </row>
    <row r="30" spans="1:3" ht="22.5">
      <c r="A30" s="3" t="s">
        <v>47</v>
      </c>
      <c r="B30" s="4" t="s">
        <v>80</v>
      </c>
      <c r="C30" s="4" t="s">
        <v>299</v>
      </c>
    </row>
    <row r="31" spans="1:3" ht="22.5">
      <c r="A31" s="3" t="s">
        <v>48</v>
      </c>
      <c r="B31" s="4" t="s">
        <v>81</v>
      </c>
      <c r="C31" s="4" t="s">
        <v>300</v>
      </c>
    </row>
    <row r="32" spans="1:3" ht="22.5">
      <c r="A32" s="3" t="s">
        <v>49</v>
      </c>
      <c r="B32" s="4" t="s">
        <v>82</v>
      </c>
      <c r="C32" s="4" t="s">
        <v>382</v>
      </c>
    </row>
    <row r="33" spans="1:3" ht="22.5">
      <c r="A33" s="3" t="s">
        <v>50</v>
      </c>
      <c r="B33" s="4" t="s">
        <v>83</v>
      </c>
      <c r="C33" s="4" t="s">
        <v>383</v>
      </c>
    </row>
    <row r="34" spans="1:3" ht="22.5">
      <c r="A34" s="3" t="s">
        <v>51</v>
      </c>
      <c r="B34" s="4" t="s">
        <v>84</v>
      </c>
      <c r="C34" s="4" t="s">
        <v>384</v>
      </c>
    </row>
    <row r="35" spans="1:3" ht="22.5">
      <c r="A35" s="3" t="s">
        <v>52</v>
      </c>
      <c r="B35" s="4" t="s">
        <v>85</v>
      </c>
      <c r="C35" s="4" t="s">
        <v>385</v>
      </c>
    </row>
    <row r="36" spans="1:3" ht="22.5">
      <c r="A36" s="3" t="s">
        <v>53</v>
      </c>
      <c r="B36" s="4" t="s">
        <v>86</v>
      </c>
      <c r="C36" s="4" t="s">
        <v>386</v>
      </c>
    </row>
    <row r="37" spans="1:3" ht="22.5">
      <c r="A37" s="3" t="s">
        <v>54</v>
      </c>
      <c r="B37" s="4" t="s">
        <v>87</v>
      </c>
      <c r="C37" s="4" t="s">
        <v>387</v>
      </c>
    </row>
    <row r="38" spans="1:3" ht="22.5">
      <c r="A38" s="3" t="s">
        <v>55</v>
      </c>
      <c r="B38" s="4" t="s">
        <v>88</v>
      </c>
      <c r="C38" s="4" t="s">
        <v>388</v>
      </c>
    </row>
    <row r="39" spans="1:3" ht="22.5">
      <c r="A39" s="3" t="s">
        <v>56</v>
      </c>
      <c r="B39" s="4" t="s">
        <v>89</v>
      </c>
      <c r="C39" s="4" t="s">
        <v>389</v>
      </c>
    </row>
    <row r="40" spans="1:3" ht="33.75">
      <c r="A40" s="3" t="s">
        <v>57</v>
      </c>
      <c r="B40" s="4" t="s">
        <v>90</v>
      </c>
      <c r="C40" s="4" t="s">
        <v>390</v>
      </c>
    </row>
    <row r="41" spans="1:3" ht="22.5">
      <c r="A41" s="3" t="s">
        <v>58</v>
      </c>
      <c r="B41" s="4" t="s">
        <v>91</v>
      </c>
      <c r="C41" s="4" t="s">
        <v>391</v>
      </c>
    </row>
    <row r="42" spans="1:3" ht="22.5">
      <c r="A42" s="3" t="s">
        <v>59</v>
      </c>
      <c r="B42" s="4" t="s">
        <v>92</v>
      </c>
      <c r="C42" s="4" t="s">
        <v>392</v>
      </c>
    </row>
    <row r="43" spans="1:3" ht="22.5">
      <c r="A43" s="3" t="s">
        <v>60</v>
      </c>
      <c r="B43" s="4" t="s">
        <v>93</v>
      </c>
      <c r="C43" s="4" t="s">
        <v>393</v>
      </c>
    </row>
    <row r="44" spans="1:3" ht="22.5">
      <c r="A44" s="3" t="s">
        <v>61</v>
      </c>
      <c r="B44" s="4" t="s">
        <v>94</v>
      </c>
      <c r="C44" s="4" t="s">
        <v>394</v>
      </c>
    </row>
    <row r="45" spans="1:3" ht="22.5">
      <c r="A45" s="3" t="s">
        <v>62</v>
      </c>
      <c r="B45" s="4" t="s">
        <v>95</v>
      </c>
      <c r="C45" s="4" t="s">
        <v>395</v>
      </c>
    </row>
    <row r="46" spans="1:3" ht="22.5">
      <c r="A46" s="3" t="s">
        <v>63</v>
      </c>
      <c r="B46" s="4" t="s">
        <v>96</v>
      </c>
      <c r="C46" s="4" t="s">
        <v>396</v>
      </c>
    </row>
    <row r="47" spans="1:3" ht="22.5">
      <c r="A47" s="3" t="s">
        <v>64</v>
      </c>
      <c r="B47" s="4" t="s">
        <v>97</v>
      </c>
      <c r="C47" s="4" t="s">
        <v>397</v>
      </c>
    </row>
    <row r="48" spans="1:3">
      <c r="A48" s="3" t="s">
        <v>65</v>
      </c>
      <c r="B48" s="4" t="s">
        <v>98</v>
      </c>
      <c r="C48" s="4" t="s">
        <v>291</v>
      </c>
    </row>
    <row r="49" spans="1:3">
      <c r="A49" s="3" t="s">
        <v>66</v>
      </c>
      <c r="B49" s="4" t="s">
        <v>99</v>
      </c>
      <c r="C49" s="4" t="s">
        <v>292</v>
      </c>
    </row>
    <row r="50" spans="1:3">
      <c r="A50" s="3" t="s">
        <v>67</v>
      </c>
      <c r="B50" s="4" t="s">
        <v>100</v>
      </c>
      <c r="C50" s="4" t="s">
        <v>293</v>
      </c>
    </row>
    <row r="51" spans="1:3">
      <c r="A51" s="3" t="s">
        <v>101</v>
      </c>
      <c r="B51" s="4" t="s">
        <v>267</v>
      </c>
      <c r="C51" s="5" t="s">
        <v>269</v>
      </c>
    </row>
    <row r="52" spans="1:3">
      <c r="A52" s="3" t="s">
        <v>102</v>
      </c>
      <c r="B52" s="4" t="s">
        <v>268</v>
      </c>
      <c r="C52" s="5" t="s">
        <v>270</v>
      </c>
    </row>
    <row r="53" spans="1:3" ht="22.5">
      <c r="A53" s="3" t="s">
        <v>103</v>
      </c>
      <c r="B53" s="4" t="s">
        <v>271</v>
      </c>
      <c r="C53" s="5" t="s">
        <v>369</v>
      </c>
    </row>
    <row r="54" spans="1:3" ht="22.5">
      <c r="A54" s="3" t="s">
        <v>104</v>
      </c>
      <c r="B54" s="4" t="s">
        <v>272</v>
      </c>
      <c r="C54" s="5" t="s">
        <v>398</v>
      </c>
    </row>
    <row r="55" spans="1:3" ht="22.5">
      <c r="A55" s="3" t="s">
        <v>105</v>
      </c>
      <c r="B55" s="4" t="s">
        <v>273</v>
      </c>
      <c r="C55" s="5" t="s">
        <v>399</v>
      </c>
    </row>
    <row r="56" spans="1:3">
      <c r="A56" s="3" t="s">
        <v>106</v>
      </c>
      <c r="B56" s="4" t="s">
        <v>108</v>
      </c>
      <c r="C56" s="4" t="s">
        <v>301</v>
      </c>
    </row>
    <row r="57" spans="1:3">
      <c r="A57" s="3" t="s">
        <v>107</v>
      </c>
      <c r="B57" s="4" t="s">
        <v>109</v>
      </c>
      <c r="C57" s="4" t="s">
        <v>302</v>
      </c>
    </row>
    <row r="58" spans="1:3" ht="33.75">
      <c r="A58" s="3" t="s">
        <v>110</v>
      </c>
      <c r="B58" s="4" t="s">
        <v>113</v>
      </c>
      <c r="C58" s="4" t="s">
        <v>400</v>
      </c>
    </row>
    <row r="59" spans="1:3" ht="22.5">
      <c r="A59" s="3" t="s">
        <v>111</v>
      </c>
      <c r="B59" s="4" t="s">
        <v>114</v>
      </c>
      <c r="C59" s="4" t="s">
        <v>401</v>
      </c>
    </row>
    <row r="60" spans="1:3" ht="22.5">
      <c r="A60" s="3" t="s">
        <v>112</v>
      </c>
      <c r="B60" s="4" t="s">
        <v>115</v>
      </c>
      <c r="C60" s="4" t="s">
        <v>402</v>
      </c>
    </row>
    <row r="61" spans="1:3" ht="33.75">
      <c r="A61" s="3" t="s">
        <v>116</v>
      </c>
      <c r="B61" s="4" t="s">
        <v>120</v>
      </c>
      <c r="C61" s="4" t="s">
        <v>403</v>
      </c>
    </row>
    <row r="62" spans="1:3" ht="22.5">
      <c r="A62" s="3" t="s">
        <v>117</v>
      </c>
      <c r="B62" s="4" t="s">
        <v>121</v>
      </c>
      <c r="C62" s="4" t="s">
        <v>404</v>
      </c>
    </row>
    <row r="63" spans="1:3" ht="22.5">
      <c r="A63" s="3" t="s">
        <v>118</v>
      </c>
      <c r="B63" s="4" t="s">
        <v>122</v>
      </c>
      <c r="C63" s="4" t="s">
        <v>405</v>
      </c>
    </row>
    <row r="64" spans="1:3" ht="22.5">
      <c r="A64" s="3" t="s">
        <v>119</v>
      </c>
      <c r="B64" s="4" t="s">
        <v>123</v>
      </c>
      <c r="C64" s="4" t="s">
        <v>406</v>
      </c>
    </row>
    <row r="65" spans="1:3" ht="33.75">
      <c r="A65" s="3" t="s">
        <v>124</v>
      </c>
      <c r="B65" s="4" t="s">
        <v>128</v>
      </c>
      <c r="C65" s="4" t="s">
        <v>407</v>
      </c>
    </row>
    <row r="66" spans="1:3">
      <c r="A66" s="3" t="s">
        <v>125</v>
      </c>
      <c r="B66" s="4" t="s">
        <v>129</v>
      </c>
      <c r="C66" s="4" t="s">
        <v>303</v>
      </c>
    </row>
    <row r="67" spans="1:3" ht="22.5">
      <c r="A67" s="3" t="s">
        <v>126</v>
      </c>
      <c r="B67" s="4" t="s">
        <v>130</v>
      </c>
      <c r="C67" s="4" t="s">
        <v>408</v>
      </c>
    </row>
    <row r="68" spans="1:3" ht="22.5">
      <c r="A68" s="3" t="s">
        <v>127</v>
      </c>
      <c r="B68" s="4" t="s">
        <v>131</v>
      </c>
      <c r="C68" s="4" t="s">
        <v>409</v>
      </c>
    </row>
    <row r="69" spans="1:3">
      <c r="A69" s="3" t="s">
        <v>132</v>
      </c>
      <c r="B69" s="6" t="s">
        <v>375</v>
      </c>
      <c r="C69" s="4" t="s">
        <v>304</v>
      </c>
    </row>
    <row r="70" spans="1:3">
      <c r="A70" s="3" t="s">
        <v>133</v>
      </c>
      <c r="B70" s="4" t="s">
        <v>168</v>
      </c>
      <c r="C70" s="4" t="s">
        <v>370</v>
      </c>
    </row>
    <row r="71" spans="1:3" ht="22.5">
      <c r="A71" s="3" t="s">
        <v>134</v>
      </c>
      <c r="B71" s="4" t="s">
        <v>169</v>
      </c>
      <c r="C71" s="4" t="s">
        <v>410</v>
      </c>
    </row>
    <row r="72" spans="1:3">
      <c r="A72" s="3" t="s">
        <v>135</v>
      </c>
      <c r="B72" s="4" t="s">
        <v>170</v>
      </c>
      <c r="C72" s="4" t="s">
        <v>305</v>
      </c>
    </row>
    <row r="73" spans="1:3">
      <c r="A73" s="3" t="s">
        <v>136</v>
      </c>
      <c r="B73" s="4" t="s">
        <v>171</v>
      </c>
      <c r="C73" s="4" t="s">
        <v>306</v>
      </c>
    </row>
    <row r="74" spans="1:3">
      <c r="A74" s="3" t="s">
        <v>137</v>
      </c>
      <c r="B74" s="4" t="s">
        <v>172</v>
      </c>
      <c r="C74" s="4" t="s">
        <v>307</v>
      </c>
    </row>
    <row r="75" spans="1:3">
      <c r="A75" s="3" t="s">
        <v>138</v>
      </c>
      <c r="B75" s="4" t="s">
        <v>173</v>
      </c>
      <c r="C75" s="4" t="s">
        <v>308</v>
      </c>
    </row>
    <row r="76" spans="1:3">
      <c r="A76" s="3" t="s">
        <v>139</v>
      </c>
      <c r="B76" s="4" t="s">
        <v>174</v>
      </c>
      <c r="C76" s="4" t="s">
        <v>309</v>
      </c>
    </row>
    <row r="77" spans="1:3">
      <c r="A77" s="3" t="s">
        <v>140</v>
      </c>
      <c r="B77" s="4" t="s">
        <v>175</v>
      </c>
      <c r="C77" s="4" t="s">
        <v>310</v>
      </c>
    </row>
    <row r="78" spans="1:3">
      <c r="A78" s="3" t="s">
        <v>141</v>
      </c>
      <c r="B78" s="4" t="s">
        <v>176</v>
      </c>
      <c r="C78" s="4" t="s">
        <v>311</v>
      </c>
    </row>
    <row r="79" spans="1:3">
      <c r="A79" s="3" t="s">
        <v>142</v>
      </c>
      <c r="B79" s="4" t="s">
        <v>177</v>
      </c>
      <c r="C79" s="4" t="s">
        <v>312</v>
      </c>
    </row>
    <row r="80" spans="1:3">
      <c r="A80" s="3" t="s">
        <v>143</v>
      </c>
      <c r="B80" s="4" t="s">
        <v>178</v>
      </c>
      <c r="C80" s="4" t="s">
        <v>313</v>
      </c>
    </row>
    <row r="81" spans="1:3">
      <c r="A81" s="3" t="s">
        <v>144</v>
      </c>
      <c r="B81" s="4" t="s">
        <v>179</v>
      </c>
      <c r="C81" s="4" t="s">
        <v>314</v>
      </c>
    </row>
    <row r="82" spans="1:3">
      <c r="A82" s="3" t="s">
        <v>145</v>
      </c>
      <c r="B82" s="4" t="s">
        <v>180</v>
      </c>
      <c r="C82" s="4" t="s">
        <v>315</v>
      </c>
    </row>
    <row r="83" spans="1:3">
      <c r="A83" s="3" t="s">
        <v>146</v>
      </c>
      <c r="B83" s="4" t="s">
        <v>181</v>
      </c>
      <c r="C83" s="4" t="s">
        <v>316</v>
      </c>
    </row>
    <row r="84" spans="1:3">
      <c r="A84" s="3" t="s">
        <v>147</v>
      </c>
      <c r="B84" s="4" t="s">
        <v>182</v>
      </c>
      <c r="C84" s="4" t="s">
        <v>317</v>
      </c>
    </row>
    <row r="85" spans="1:3">
      <c r="A85" s="3" t="s">
        <v>148</v>
      </c>
      <c r="B85" s="4" t="s">
        <v>183</v>
      </c>
      <c r="C85" s="4" t="s">
        <v>318</v>
      </c>
    </row>
    <row r="86" spans="1:3">
      <c r="A86" s="3" t="s">
        <v>149</v>
      </c>
      <c r="B86" s="4" t="s">
        <v>184</v>
      </c>
      <c r="C86" s="4" t="s">
        <v>319</v>
      </c>
    </row>
    <row r="87" spans="1:3">
      <c r="A87" s="3" t="s">
        <v>150</v>
      </c>
      <c r="B87" s="4" t="s">
        <v>185</v>
      </c>
      <c r="C87" s="4" t="s">
        <v>320</v>
      </c>
    </row>
    <row r="88" spans="1:3">
      <c r="A88" s="3" t="s">
        <v>151</v>
      </c>
      <c r="B88" s="4" t="s">
        <v>186</v>
      </c>
      <c r="C88" s="4" t="s">
        <v>321</v>
      </c>
    </row>
    <row r="89" spans="1:3">
      <c r="A89" s="3" t="s">
        <v>152</v>
      </c>
      <c r="B89" s="4" t="s">
        <v>187</v>
      </c>
      <c r="C89" s="4" t="s">
        <v>322</v>
      </c>
    </row>
    <row r="90" spans="1:3">
      <c r="A90" s="3" t="s">
        <v>153</v>
      </c>
      <c r="B90" s="4" t="s">
        <v>188</v>
      </c>
      <c r="C90" s="4" t="s">
        <v>323</v>
      </c>
    </row>
    <row r="91" spans="1:3">
      <c r="A91" s="3" t="s">
        <v>154</v>
      </c>
      <c r="B91" s="4" t="s">
        <v>189</v>
      </c>
      <c r="C91" s="4" t="s">
        <v>324</v>
      </c>
    </row>
    <row r="92" spans="1:3">
      <c r="A92" s="3" t="s">
        <v>155</v>
      </c>
      <c r="B92" s="4" t="s">
        <v>190</v>
      </c>
      <c r="C92" s="4" t="s">
        <v>325</v>
      </c>
    </row>
    <row r="93" spans="1:3">
      <c r="A93" s="3" t="s">
        <v>156</v>
      </c>
      <c r="B93" s="4" t="s">
        <v>191</v>
      </c>
      <c r="C93" s="4" t="s">
        <v>326</v>
      </c>
    </row>
    <row r="94" spans="1:3">
      <c r="A94" s="3" t="s">
        <v>157</v>
      </c>
      <c r="B94" s="4" t="s">
        <v>192</v>
      </c>
      <c r="C94" s="4" t="s">
        <v>327</v>
      </c>
    </row>
    <row r="95" spans="1:3">
      <c r="A95" s="3" t="s">
        <v>158</v>
      </c>
      <c r="B95" s="4" t="s">
        <v>193</v>
      </c>
      <c r="C95" s="4" t="s">
        <v>328</v>
      </c>
    </row>
    <row r="96" spans="1:3">
      <c r="A96" s="3" t="s">
        <v>159</v>
      </c>
      <c r="B96" s="4" t="s">
        <v>194</v>
      </c>
      <c r="C96" s="4" t="s">
        <v>329</v>
      </c>
    </row>
    <row r="97" spans="1:3">
      <c r="A97" s="3" t="s">
        <v>160</v>
      </c>
      <c r="B97" s="4" t="s">
        <v>195</v>
      </c>
      <c r="C97" s="4" t="s">
        <v>330</v>
      </c>
    </row>
    <row r="98" spans="1:3">
      <c r="A98" s="3" t="s">
        <v>161</v>
      </c>
      <c r="B98" s="4" t="s">
        <v>196</v>
      </c>
      <c r="C98" s="4" t="s">
        <v>331</v>
      </c>
    </row>
    <row r="99" spans="1:3">
      <c r="A99" s="3" t="s">
        <v>162</v>
      </c>
      <c r="B99" s="4" t="s">
        <v>197</v>
      </c>
      <c r="C99" s="4" t="s">
        <v>332</v>
      </c>
    </row>
    <row r="100" spans="1:3">
      <c r="A100" s="3" t="s">
        <v>163</v>
      </c>
      <c r="B100" s="4" t="s">
        <v>198</v>
      </c>
      <c r="C100" s="4" t="s">
        <v>333</v>
      </c>
    </row>
    <row r="101" spans="1:3">
      <c r="A101" s="3" t="s">
        <v>164</v>
      </c>
      <c r="B101" s="4" t="s">
        <v>199</v>
      </c>
      <c r="C101" s="4" t="s">
        <v>334</v>
      </c>
    </row>
    <row r="102" spans="1:3">
      <c r="A102" s="3" t="s">
        <v>165</v>
      </c>
      <c r="B102" s="4" t="s">
        <v>200</v>
      </c>
      <c r="C102" s="4" t="s">
        <v>335</v>
      </c>
    </row>
    <row r="103" spans="1:3">
      <c r="A103" s="3" t="s">
        <v>166</v>
      </c>
      <c r="B103" s="4" t="s">
        <v>201</v>
      </c>
      <c r="C103" s="4" t="s">
        <v>336</v>
      </c>
    </row>
    <row r="104" spans="1:3">
      <c r="A104" s="3" t="s">
        <v>202</v>
      </c>
      <c r="B104" s="4" t="s">
        <v>167</v>
      </c>
      <c r="C104" s="4" t="s">
        <v>304</v>
      </c>
    </row>
    <row r="105" spans="1:3" ht="33.75">
      <c r="A105" s="3" t="s">
        <v>411</v>
      </c>
      <c r="B105" s="4" t="s">
        <v>205</v>
      </c>
      <c r="C105" s="4" t="s">
        <v>412</v>
      </c>
    </row>
    <row r="106" spans="1:3" ht="22.5">
      <c r="A106" s="3" t="s">
        <v>203</v>
      </c>
      <c r="B106" s="4" t="s">
        <v>206</v>
      </c>
      <c r="C106" s="4" t="s">
        <v>413</v>
      </c>
    </row>
    <row r="107" spans="1:3">
      <c r="A107" s="3" t="s">
        <v>204</v>
      </c>
      <c r="B107" s="4" t="s">
        <v>207</v>
      </c>
      <c r="C107" s="4" t="s">
        <v>337</v>
      </c>
    </row>
    <row r="108" spans="1:3">
      <c r="A108" s="3" t="s">
        <v>208</v>
      </c>
      <c r="B108" s="4" t="s">
        <v>212</v>
      </c>
      <c r="C108" s="4" t="s">
        <v>338</v>
      </c>
    </row>
    <row r="109" spans="1:3">
      <c r="A109" s="3" t="s">
        <v>209</v>
      </c>
      <c r="B109" s="4" t="s">
        <v>213</v>
      </c>
      <c r="C109" s="4" t="s">
        <v>339</v>
      </c>
    </row>
    <row r="110" spans="1:3">
      <c r="A110" s="3" t="s">
        <v>210</v>
      </c>
      <c r="B110" s="4" t="s">
        <v>214</v>
      </c>
      <c r="C110" s="4" t="s">
        <v>340</v>
      </c>
    </row>
    <row r="111" spans="1:3">
      <c r="A111" s="3" t="s">
        <v>211</v>
      </c>
      <c r="B111" s="4" t="s">
        <v>215</v>
      </c>
      <c r="C111" s="4" t="s">
        <v>341</v>
      </c>
    </row>
    <row r="112" spans="1:3">
      <c r="A112" s="3" t="s">
        <v>216</v>
      </c>
      <c r="B112" s="4" t="s">
        <v>229</v>
      </c>
      <c r="C112" s="4" t="s">
        <v>342</v>
      </c>
    </row>
    <row r="113" spans="1:3">
      <c r="A113" s="3" t="s">
        <v>257</v>
      </c>
      <c r="B113" s="4" t="s">
        <v>258</v>
      </c>
      <c r="C113" s="4" t="s">
        <v>343</v>
      </c>
    </row>
    <row r="114" spans="1:3">
      <c r="A114" s="3" t="s">
        <v>259</v>
      </c>
      <c r="B114" s="4" t="s">
        <v>260</v>
      </c>
      <c r="C114" s="4" t="s">
        <v>344</v>
      </c>
    </row>
    <row r="115" spans="1:3">
      <c r="A115" s="3" t="s">
        <v>261</v>
      </c>
      <c r="B115" s="4" t="s">
        <v>262</v>
      </c>
      <c r="C115" s="4" t="s">
        <v>345</v>
      </c>
    </row>
    <row r="116" spans="1:3">
      <c r="A116" s="3" t="s">
        <v>263</v>
      </c>
      <c r="B116" s="4" t="s">
        <v>264</v>
      </c>
      <c r="C116" s="4" t="s">
        <v>346</v>
      </c>
    </row>
    <row r="117" spans="1:3">
      <c r="A117" s="3" t="s">
        <v>265</v>
      </c>
      <c r="B117" s="4" t="s">
        <v>266</v>
      </c>
      <c r="C117" s="4" t="s">
        <v>347</v>
      </c>
    </row>
    <row r="118" spans="1:3">
      <c r="A118" s="3" t="s">
        <v>217</v>
      </c>
      <c r="B118" s="4" t="s">
        <v>230</v>
      </c>
      <c r="C118" s="4" t="s">
        <v>348</v>
      </c>
    </row>
    <row r="119" spans="1:3">
      <c r="A119" s="3" t="s">
        <v>218</v>
      </c>
      <c r="B119" s="4" t="s">
        <v>231</v>
      </c>
      <c r="C119" s="4" t="s">
        <v>349</v>
      </c>
    </row>
    <row r="120" spans="1:3">
      <c r="A120" s="3" t="s">
        <v>219</v>
      </c>
      <c r="B120" s="4" t="s">
        <v>232</v>
      </c>
      <c r="C120" s="4" t="s">
        <v>350</v>
      </c>
    </row>
    <row r="121" spans="1:3">
      <c r="A121" s="3" t="s">
        <v>220</v>
      </c>
      <c r="B121" s="4" t="s">
        <v>233</v>
      </c>
      <c r="C121" s="4" t="s">
        <v>351</v>
      </c>
    </row>
    <row r="122" spans="1:3">
      <c r="A122" s="3" t="s">
        <v>221</v>
      </c>
      <c r="B122" s="4" t="s">
        <v>234</v>
      </c>
      <c r="C122" s="4" t="s">
        <v>352</v>
      </c>
    </row>
    <row r="123" spans="1:3">
      <c r="A123" s="3" t="s">
        <v>222</v>
      </c>
      <c r="B123" s="4" t="s">
        <v>235</v>
      </c>
      <c r="C123" s="4" t="s">
        <v>353</v>
      </c>
    </row>
    <row r="124" spans="1:3">
      <c r="A124" s="3" t="s">
        <v>223</v>
      </c>
      <c r="B124" s="4" t="s">
        <v>236</v>
      </c>
      <c r="C124" s="4" t="s">
        <v>354</v>
      </c>
    </row>
    <row r="125" spans="1:3">
      <c r="A125" s="3" t="s">
        <v>224</v>
      </c>
      <c r="B125" s="4" t="s">
        <v>237</v>
      </c>
      <c r="C125" s="4" t="s">
        <v>355</v>
      </c>
    </row>
    <row r="126" spans="1:3">
      <c r="A126" s="3" t="s">
        <v>225</v>
      </c>
      <c r="B126" s="4" t="s">
        <v>238</v>
      </c>
      <c r="C126" s="4" t="s">
        <v>356</v>
      </c>
    </row>
    <row r="127" spans="1:3">
      <c r="A127" s="3" t="s">
        <v>226</v>
      </c>
      <c r="B127" s="4" t="s">
        <v>239</v>
      </c>
      <c r="C127" s="4" t="s">
        <v>357</v>
      </c>
    </row>
    <row r="128" spans="1:3">
      <c r="A128" s="3" t="s">
        <v>227</v>
      </c>
      <c r="B128" s="4" t="s">
        <v>240</v>
      </c>
      <c r="C128" s="4" t="s">
        <v>358</v>
      </c>
    </row>
    <row r="129" spans="1:3">
      <c r="A129" s="3" t="s">
        <v>228</v>
      </c>
      <c r="B129" s="4" t="s">
        <v>241</v>
      </c>
      <c r="C129" s="4" t="s">
        <v>359</v>
      </c>
    </row>
    <row r="130" spans="1:3">
      <c r="A130" s="3" t="s">
        <v>242</v>
      </c>
      <c r="B130" s="4" t="s">
        <v>245</v>
      </c>
      <c r="C130" s="4" t="s">
        <v>360</v>
      </c>
    </row>
    <row r="131" spans="1:3">
      <c r="A131" s="3" t="s">
        <v>243</v>
      </c>
      <c r="B131" s="4" t="s">
        <v>246</v>
      </c>
      <c r="C131" s="4" t="s">
        <v>361</v>
      </c>
    </row>
    <row r="132" spans="1:3">
      <c r="A132" s="3" t="s">
        <v>244</v>
      </c>
      <c r="B132" s="4" t="s">
        <v>247</v>
      </c>
      <c r="C132" s="4" t="s">
        <v>362</v>
      </c>
    </row>
    <row r="133" spans="1:3">
      <c r="A133" s="3">
        <v>88038480</v>
      </c>
      <c r="B133" s="4" t="s">
        <v>254</v>
      </c>
      <c r="C133" s="4" t="s">
        <v>363</v>
      </c>
    </row>
    <row r="134" spans="1:3">
      <c r="A134" s="3">
        <v>5113594</v>
      </c>
      <c r="B134" s="4" t="s">
        <v>256</v>
      </c>
      <c r="C134" s="4" t="s">
        <v>364</v>
      </c>
    </row>
    <row r="135" spans="1:3">
      <c r="A135" s="3" t="s">
        <v>248</v>
      </c>
      <c r="B135" s="4" t="s">
        <v>250</v>
      </c>
      <c r="C135" s="4" t="s">
        <v>365</v>
      </c>
    </row>
    <row r="136" spans="1:3">
      <c r="A136" s="3" t="s">
        <v>249</v>
      </c>
      <c r="B136" s="4" t="s">
        <v>251</v>
      </c>
      <c r="C136" s="4" t="s">
        <v>366</v>
      </c>
    </row>
    <row r="137" spans="1:3">
      <c r="A137" s="3" t="s">
        <v>252</v>
      </c>
      <c r="B137" s="4" t="s">
        <v>254</v>
      </c>
      <c r="C137" s="4" t="s">
        <v>367</v>
      </c>
    </row>
    <row r="138" spans="1:3">
      <c r="A138" s="3" t="s">
        <v>253</v>
      </c>
      <c r="B138" s="4" t="s">
        <v>255</v>
      </c>
      <c r="C138" s="4" t="s">
        <v>368</v>
      </c>
    </row>
    <row r="139" spans="1:3">
      <c r="A139" s="7"/>
      <c r="B139" s="7"/>
      <c r="C139" s="7"/>
    </row>
  </sheetData>
  <autoFilter ref="A1:C138"/>
  <phoneticPr fontId="2" type="noConversion"/>
  <pageMargins left="0.75" right="0.75" top="1" bottom="1" header="0.5" footer="0.5"/>
  <pageSetup paperSize="9" orientation="portrait" r:id="rId1"/>
  <headerFooter alignWithMargins="0">
    <oddHeader>&amp;L&amp;G&amp;C&amp;F&amp;R文档密级</oddHeader>
    <oddFooter>&amp;L&amp;D&amp;C华为机密，未经许可不得扩散&amp;R第&amp;P页，共&amp;N页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X1"/>
  <sheetViews>
    <sheetView workbookViewId="0"/>
  </sheetViews>
  <sheetFormatPr defaultRowHeight="12.75"/>
  <sheetData>
    <row r="1" spans="1:258">
      <c r="A1">
        <f>0</f>
        <v>0</v>
      </c>
      <c r="B1">
        <f>0</f>
        <v>0</v>
      </c>
      <c r="C1" t="e">
        <f>#REF!+#REF!+#REF!+#REF!+#REF!</f>
        <v>#REF!</v>
      </c>
      <c r="D1">
        <f>0</f>
        <v>0</v>
      </c>
      <c r="E1" t="e">
        <f>#REF!+#REF!+#REF!+#REF!+#REF!+#REF!+#REF!+#REF!+#REF!+#REF!+#REF!+#REF!+#REF!+#REF!+#REF!+#REF!+#REF!+#REF!</f>
        <v>#REF!</v>
      </c>
      <c r="F1">
        <f>0</f>
        <v>0</v>
      </c>
      <c r="G1" t="e">
        <f>#REF!+#REF!+#REF!+#REF!+#REF!+#REF!+#REF!+#REF!+#REF!+#REF!+#REF!+#REF!+#REF!+#REF!+#REF!+#REF!</f>
        <v>#REF!</v>
      </c>
      <c r="H1">
        <f>0</f>
        <v>0</v>
      </c>
      <c r="I1" t="e">
        <f>#REF!+#REF!+#REF!+#REF!+#REF!+#REF!</f>
        <v>#REF!</v>
      </c>
      <c r="J1">
        <f>0</f>
        <v>0</v>
      </c>
      <c r="K1" t="e">
        <f>#REF!+#REF!+#REF!+#REF!</f>
        <v>#REF!</v>
      </c>
      <c r="L1">
        <f>0</f>
        <v>0</v>
      </c>
      <c r="M1" t="e">
        <f>#REF!+#REF!+#REF!+#REF!</f>
        <v>#REF!</v>
      </c>
      <c r="N1">
        <f>0</f>
        <v>0</v>
      </c>
      <c r="O1" t="e">
        <f>#REF!+#REF!+#REF!+#REF!</f>
        <v>#REF!</v>
      </c>
      <c r="P1">
        <f>0</f>
        <v>0</v>
      </c>
      <c r="Q1" t="e">
        <f>#REF!+#REF!+#REF!+#REF!+#REF!+#REF!</f>
        <v>#REF!</v>
      </c>
      <c r="R1">
        <f>0</f>
        <v>0</v>
      </c>
      <c r="S1" t="e">
        <f>#REF!+#REF!+#REF!+#REF!+#REF!</f>
        <v>#REF!</v>
      </c>
      <c r="T1">
        <f>0</f>
        <v>0</v>
      </c>
      <c r="U1" t="e">
        <f>#REF!+#REF!+#REF!+#REF!+#REF!</f>
        <v>#REF!</v>
      </c>
      <c r="V1">
        <f>0</f>
        <v>0</v>
      </c>
      <c r="W1" t="e">
        <f>#REF!+#REF!+#REF!+#REF!+#REF!+#REF!+#REF!+#REF!+#REF!+#REF!</f>
        <v>#REF!</v>
      </c>
      <c r="X1">
        <f>0</f>
        <v>0</v>
      </c>
      <c r="Y1" t="e">
        <f>#REF!+#REF!+#REF!+#REF!</f>
        <v>#REF!</v>
      </c>
      <c r="Z1">
        <f>0</f>
        <v>0</v>
      </c>
      <c r="AA1" t="e">
        <f>#REF!+#REF!+#REF!+#REF!</f>
        <v>#REF!</v>
      </c>
      <c r="AB1">
        <f>0</f>
        <v>0</v>
      </c>
      <c r="AC1" t="e">
        <f>#REF!+#REF!+#REF!</f>
        <v>#REF!</v>
      </c>
      <c r="AD1">
        <f>0</f>
        <v>0</v>
      </c>
      <c r="AE1" t="e">
        <f>#REF!+#REF!+#REF!+#REF!+#REF!+#REF!+#REF!</f>
        <v>#REF!</v>
      </c>
      <c r="AF1">
        <f>0</f>
        <v>0</v>
      </c>
      <c r="AG1" t="e">
        <f>#REF!+#REF!+#REF!+#REF!+#REF!+#REF!+#REF!+#REF!+#REF!+#REF!+#REF!+#REF!+#REF!</f>
        <v>#REF!</v>
      </c>
      <c r="AH1">
        <f>0</f>
        <v>0</v>
      </c>
      <c r="AI1" t="e">
        <f>#REF!+#REF!+#REF!+#REF!+#REF!+#REF!</f>
        <v>#REF!</v>
      </c>
      <c r="AJ1">
        <f>0</f>
        <v>0</v>
      </c>
      <c r="AK1" t="e">
        <f>#REF!+#REF!+#REF!+#REF!</f>
        <v>#REF!</v>
      </c>
      <c r="AL1">
        <f>0</f>
        <v>0</v>
      </c>
      <c r="AM1" t="e">
        <f>#REF!+#REF!+#REF!+#REF!+#REF!+#REF!+#REF!+#REF!+#REF!+#REF!+#REF!+#REF!+#REF!+#REF!+#REF!+#REF!+#REF!+#REF!+#REF!+#REF!+#REF!+#REF!+#REF!+#REF!+#REF!+#REF!+#REF!+#REF!+#REF!+#REF!+#REF!+#REF!</f>
        <v>#REF!</v>
      </c>
      <c r="AN1">
        <f>0</f>
        <v>0</v>
      </c>
      <c r="AO1" t="e">
        <f>#REF!+#REF!+#REF!+#REF!+#REF!+#REF!+#REF!+#REF!+#REF!+#REF!+#REF!+#REF!+#REF!+#REF!+#REF!+#REF!+#REF!+#REF!+#REF!+#REF!+#REF!+#REF!</f>
        <v>#REF!</v>
      </c>
      <c r="AP1">
        <f>0</f>
        <v>0</v>
      </c>
      <c r="AQ1" t="e">
        <f>#REF!</f>
        <v>#REF!</v>
      </c>
      <c r="AR1">
        <f>0</f>
        <v>0</v>
      </c>
      <c r="AS1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AT1">
        <f>0</f>
        <v>0</v>
      </c>
      <c r="AU1" t="e">
        <f>#REF!+#REF!+#REF!+#REF!+#REF!</f>
        <v>#REF!</v>
      </c>
      <c r="AV1">
        <f>0</f>
        <v>0</v>
      </c>
      <c r="AW1" t="e">
        <f>#REF!+#REF!+#REF!</f>
        <v>#REF!</v>
      </c>
      <c r="AX1">
        <f>0</f>
        <v>0</v>
      </c>
      <c r="AY1" t="e">
        <f>#REF!+#REF!+#REF!+#REF!+#REF!+#REF!+#REF!+#REF!</f>
        <v>#REF!</v>
      </c>
      <c r="AZ1">
        <f>0</f>
        <v>0</v>
      </c>
      <c r="BA1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BB1">
        <f>0</f>
        <v>0</v>
      </c>
      <c r="BC1" t="e">
        <f>#REF!+#REF!+#REF!+#REF!+#REF!+#REF!+#REF!+#REF!+#REF!+#REF!</f>
        <v>#REF!</v>
      </c>
      <c r="BD1">
        <f>0</f>
        <v>0</v>
      </c>
      <c r="BE1" t="e">
        <f>#REF!+#REF!+#REF!+#REF!+#REF!+#REF!+#REF!+#REF!</f>
        <v>#REF!</v>
      </c>
      <c r="BF1">
        <f>0</f>
        <v>0</v>
      </c>
      <c r="BG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BH1">
        <f>0</f>
        <v>0</v>
      </c>
      <c r="BI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BJ1" t="e">
        <f>#REF!+#REF!</f>
        <v>#REF!</v>
      </c>
      <c r="BK1" t="e">
        <f>BI1+BJ1</f>
        <v>#REF!</v>
      </c>
      <c r="BL1" t="e">
        <f>BK1</f>
        <v>#REF!</v>
      </c>
      <c r="BM1">
        <f>0</f>
        <v>0</v>
      </c>
      <c r="BN1" t="e">
        <f>#REF!+#REF!+#REF!+#REF!+#REF!+#REF!</f>
        <v>#REF!</v>
      </c>
      <c r="BO1">
        <f>0</f>
        <v>0</v>
      </c>
      <c r="BP1" t="e">
        <f>#REF!+#REF!+#REF!+#REF!+#REF!+#REF!+#REF!+#REF!+#REF!+#REF!+#REF!+#REF!+#REF!+#REF!+#REF!+#REF!+#REF!+#REF!+#REF!+#REF!+#REF!+#REF!+#REF!+#REF!+#REF!+#REF!+#REF!</f>
        <v>#REF!</v>
      </c>
      <c r="BQ1">
        <f>0</f>
        <v>0</v>
      </c>
      <c r="BR1" t="e">
        <f>#REF!+#REF!+#REF!+#REF!+#REF!+#REF!+#REF!+#REF!+#REF!+#REF!+#REF!+#REF!+#REF!+#REF!+#REF!+#REF!+#REF!+#REF!+#REF!+#REF!+#REF!+#REF!+#REF!+#REF!+#REF!+#REF!+#REF!+#REF!+#REF!+#REF!+#REF!+#REF!</f>
        <v>#REF!</v>
      </c>
      <c r="BS1">
        <f>0</f>
        <v>0</v>
      </c>
      <c r="BT1" t="e">
        <f>#REF!+#REF!+#REF!+#REF!+#REF!+#REF!+#REF!+#REF!</f>
        <v>#REF!</v>
      </c>
      <c r="BU1">
        <f>0</f>
        <v>0</v>
      </c>
      <c r="BV1" t="e">
        <f>#REF!+#REF!+#REF!+#REF!+#REF!+#REF!+#REF!</f>
        <v>#REF!</v>
      </c>
      <c r="BW1">
        <f>0</f>
        <v>0</v>
      </c>
      <c r="BX1" t="e">
        <f>#REF!+#REF!+#REF!+#REF!+#REF!+#REF!</f>
        <v>#REF!</v>
      </c>
      <c r="BY1">
        <f>0</f>
        <v>0</v>
      </c>
      <c r="BZ1" t="e">
        <f>#REF!+#REF!+#REF!+#REF!+#REF!+#REF!+#REF!+#REF!+#REF!+#REF!+#REF!+#REF!+#REF!+#REF!+#REF!+#REF!+#REF!+#REF!+#REF!+#REF!+#REF!+#REF!+#REF!+#REF!+#REF!+#REF!+#REF!+#REF!+#REF!+#REF!+#REF!+#REF!+#REF!</f>
        <v>#REF!</v>
      </c>
      <c r="CA1" t="e">
        <f>#REF!+#REF!+#REF!+#REF!+#REF!+#REF!+#REF!+#REF!+#REF!+#REF!+#REF!+#REF!</f>
        <v>#REF!</v>
      </c>
      <c r="CB1" t="e">
        <f>BZ1+CA1</f>
        <v>#REF!</v>
      </c>
      <c r="CC1" t="e">
        <f>CB1</f>
        <v>#REF!</v>
      </c>
      <c r="CD1">
        <f>0</f>
        <v>0</v>
      </c>
      <c r="CE1" t="e">
        <f>#REF!+#REF!+#REF!+#REF!</f>
        <v>#REF!</v>
      </c>
      <c r="CF1">
        <f>0</f>
        <v>0</v>
      </c>
      <c r="CG1" t="e">
        <f>#REF!+#REF!+#REF!</f>
        <v>#REF!</v>
      </c>
      <c r="CH1">
        <f>0</f>
        <v>0</v>
      </c>
      <c r="CI1" t="e">
        <f>#REF!+#REF!+#REF!+#REF!</f>
        <v>#REF!</v>
      </c>
      <c r="CJ1">
        <f>0</f>
        <v>0</v>
      </c>
      <c r="CK1" t="e">
        <f>#REF!+#REF!+#REF!+#REF!+#REF!+#REF!+#REF!+#REF!+#REF!+#REF!+#REF!+#REF!+#REF!+#REF!+#REF!+#REF!+#REF!+#REF!+#REF!+#REF!</f>
        <v>#REF!</v>
      </c>
      <c r="CL1">
        <f>0</f>
        <v>0</v>
      </c>
      <c r="CM1" t="e">
        <f>#REF!+#REF!+#REF!+#REF!</f>
        <v>#REF!</v>
      </c>
      <c r="CN1">
        <f>0</f>
        <v>0</v>
      </c>
      <c r="CO1" t="e">
        <f>#REF!+#REF!+#REF!+#REF!+#REF!</f>
        <v>#REF!</v>
      </c>
      <c r="CP1">
        <f>0</f>
        <v>0</v>
      </c>
      <c r="CQ1" t="e">
        <f>#REF!+#REF!+#REF!+#REF!+#REF!+#REF!+#REF!+#REF!+#REF!+#REF!+#REF!+#REF!+#REF!</f>
        <v>#REF!</v>
      </c>
      <c r="CR1">
        <f>0</f>
        <v>0</v>
      </c>
      <c r="CS1" t="e">
        <f>#REF!+#REF!+#REF!</f>
        <v>#REF!</v>
      </c>
      <c r="CT1">
        <f>0</f>
        <v>0</v>
      </c>
      <c r="CU1" t="e">
        <f>#REF!+#REF!+#REF!+#REF!+#REF!+#REF!+#REF!+#REF!+#REF!+#REF!+#REF!+#REF!+#REF!+#REF!+#REF!+#REF!</f>
        <v>#REF!</v>
      </c>
      <c r="CV1">
        <f>0</f>
        <v>0</v>
      </c>
      <c r="CW1" t="e">
        <f>#REF!+#REF!+#REF!+#REF!+#REF!+#REF!+#REF!</f>
        <v>#REF!</v>
      </c>
      <c r="CX1">
        <f>0</f>
        <v>0</v>
      </c>
      <c r="CY1" t="e">
        <f>#REF!</f>
        <v>#REF!</v>
      </c>
      <c r="CZ1">
        <f>0</f>
        <v>0</v>
      </c>
      <c r="DA1" t="e">
        <f>#REF!+#REF!+#REF!+#REF!+#REF!+#REF!</f>
        <v>#REF!</v>
      </c>
      <c r="DB1">
        <f>0</f>
        <v>0</v>
      </c>
      <c r="DC1" t="e">
        <f>#REF!+#REF!+#REF!+#REF!+#REF!</f>
        <v>#REF!</v>
      </c>
      <c r="DD1">
        <f>0</f>
        <v>0</v>
      </c>
      <c r="DE1" t="e">
        <f>#REF!+#REF!+#REF!+#REF!+#REF!+#REF!+#REF!+#REF!+#REF!+#REF!+#REF!+#REF!+#REF!+#REF!</f>
        <v>#REF!</v>
      </c>
      <c r="DF1">
        <f>0</f>
        <v>0</v>
      </c>
      <c r="DG1" t="e">
        <f>#REF!+#REF!+#REF!+#REF!+#REF!+#REF!+#REF!+#REF!+#REF!+#REF!+#REF!+#REF!+#REF!+#REF!+#REF!+#REF!+#REF!</f>
        <v>#REF!</v>
      </c>
      <c r="DH1">
        <f>0</f>
        <v>0</v>
      </c>
      <c r="DI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J1" t="e">
        <f>#REF!+#REF!</f>
        <v>#REF!</v>
      </c>
      <c r="DK1" t="e">
        <f>DI1+DJ1</f>
        <v>#REF!</v>
      </c>
      <c r="DL1" t="e">
        <f>DK1</f>
        <v>#REF!</v>
      </c>
      <c r="DM1">
        <f>0</f>
        <v>0</v>
      </c>
      <c r="DN1" t="e">
        <f>#REF!+#REF!+#REF!+#REF!</f>
        <v>#REF!</v>
      </c>
      <c r="DO1">
        <f>0</f>
        <v>0</v>
      </c>
      <c r="DP1" t="e">
        <f>#REF!+#REF!+#REF!+#REF!+#REF!+#REF!+#REF!+#REF!</f>
        <v>#REF!</v>
      </c>
      <c r="DQ1">
        <f>0</f>
        <v>0</v>
      </c>
      <c r="DR1" t="e">
        <f>#REF!+#REF!+#REF!+#REF!+#REF!+#REF!+#REF!+#REF!+#REF!+#REF!+#REF!+#REF!</f>
        <v>#REF!</v>
      </c>
      <c r="DS1">
        <f>0</f>
        <v>0</v>
      </c>
      <c r="DT1" t="e">
        <f>#REF!+#REF!+#REF!+#REF!+#REF!+#REF!</f>
        <v>#REF!</v>
      </c>
      <c r="DU1">
        <f>0</f>
        <v>0</v>
      </c>
      <c r="DV1" t="e">
        <f>#REF!+#REF!+#REF!+#REF!+#REF!+#REF!+#REF!+#REF!+#REF!+#REF!+#REF!+#REF!+#REF!+#REF!+#REF!+#REF!+#REF!+#REF!+#REF!+#REF!+#REF!+#REF!+#REF!+#REF!+#REF!+#REF!+#REF!</f>
        <v>#REF!</v>
      </c>
      <c r="DW1">
        <f>0</f>
        <v>0</v>
      </c>
      <c r="DX1" t="e">
        <f>#REF!+#REF!+#REF!+#REF!</f>
        <v>#REF!</v>
      </c>
      <c r="DY1">
        <f>0</f>
        <v>0</v>
      </c>
      <c r="DZ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A1">
        <f>0</f>
        <v>0</v>
      </c>
      <c r="EB1" t="e">
        <f>#REF!+#REF!+#REF!+#REF!+#REF!+#REF!</f>
        <v>#REF!</v>
      </c>
      <c r="EC1">
        <f>0</f>
        <v>0</v>
      </c>
      <c r="ED1" t="e">
        <f>#REF!+#REF!+#REF!+#REF!+#REF!+#REF!+#REF!+#REF!+#REF!+#REF!+#REF!+#REF!+#REF!+#REF!+#REF!+#REF!+#REF!+#REF!+#REF!+#REF!+#REF!+#REF!+#REF!+#REF!+#REF!+#REF!+#REF!</f>
        <v>#REF!</v>
      </c>
      <c r="EE1">
        <f>0</f>
        <v>0</v>
      </c>
      <c r="EF1" t="e">
        <f>#REF!+#REF!+#REF!</f>
        <v>#REF!</v>
      </c>
      <c r="EG1">
        <f>0</f>
        <v>0</v>
      </c>
      <c r="EH1" t="e">
        <f>#REF!+#REF!+#REF!+#REF!</f>
        <v>#REF!</v>
      </c>
      <c r="EI1">
        <f>0</f>
        <v>0</v>
      </c>
      <c r="EJ1" t="e">
        <f>#REF!+#REF!+#REF!+#REF!+#REF!+#REF!+#REF!+#REF!+#REF!+#REF!+#REF!+#REF!+#REF!+#REF!+#REF!+#REF!+#REF!+#REF!+#REF!+#REF!</f>
        <v>#REF!</v>
      </c>
      <c r="EK1">
        <f>0</f>
        <v>0</v>
      </c>
      <c r="EL1" t="e">
        <f>#REF!+#REF!+#REF!+#REF!+#REF!+#REF!+#REF!+#REF!+#REF!+#REF!+#REF!+#REF!</f>
        <v>#REF!</v>
      </c>
      <c r="EM1">
        <f>0</f>
        <v>0</v>
      </c>
      <c r="EN1" t="e">
        <f>#REF!+#REF!+#REF!</f>
        <v>#REF!</v>
      </c>
      <c r="EO1">
        <f>0</f>
        <v>0</v>
      </c>
      <c r="EP1" t="e">
        <f>#REF!+#REF!+#REF!+#REF!+#REF!+#REF!+#REF!</f>
        <v>#REF!</v>
      </c>
      <c r="EQ1">
        <f>0</f>
        <v>0</v>
      </c>
      <c r="ER1" t="e">
        <f>#REF!+#REF!+#REF!</f>
        <v>#REF!</v>
      </c>
      <c r="ES1">
        <f>0</f>
        <v>0</v>
      </c>
      <c r="ET1" t="e">
        <f>#REF!+#REF!+#REF!+#REF!+#REF!+#REF!+#REF!+#REF!+#REF!+#REF!</f>
        <v>#REF!</v>
      </c>
      <c r="EU1">
        <f>0</f>
        <v>0</v>
      </c>
      <c r="EV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W1">
        <f>0</f>
        <v>0</v>
      </c>
      <c r="EX1" t="e">
        <f>#REF!+#REF!+#REF!+#REF!+#REF!+#REF!+#REF!+#REF!+#REF!+#REF!+#REF!+#REF!+#REF!+#REF!+#REF!+#REF!+#REF!</f>
        <v>#REF!</v>
      </c>
      <c r="EY1">
        <f>0</f>
        <v>0</v>
      </c>
      <c r="EZ1" t="e">
        <f>#REF!+#REF!+#REF!+#REF!+#REF!+#REF!+#REF!+#REF!+#REF!+#REF!+#REF!+#REF!+#REF!+#REF!+#REF!+#REF!+#REF!+#REF!</f>
        <v>#REF!</v>
      </c>
      <c r="FA1">
        <f>0</f>
        <v>0</v>
      </c>
      <c r="FB1" t="e">
        <f>#REF!+#REF!+#REF!+#REF!+#REF!</f>
        <v>#REF!</v>
      </c>
      <c r="FC1">
        <f>0</f>
        <v>0</v>
      </c>
      <c r="FD1" t="e">
        <f>#REF!+#REF!+#REF!+#REF!+#REF!+#REF!+#REF!+#REF!</f>
        <v>#REF!</v>
      </c>
      <c r="FE1">
        <f>0</f>
        <v>0</v>
      </c>
      <c r="FF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G1">
        <f>0</f>
        <v>0</v>
      </c>
      <c r="FH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I1" t="e">
        <f>#REF!+#REF!+#REF!+#REF!+#REF!+#REF!+#REF!+#REF!</f>
        <v>#REF!</v>
      </c>
      <c r="FJ1" t="e">
        <f>FH1+FI1</f>
        <v>#REF!</v>
      </c>
      <c r="FK1" t="e">
        <f>FJ1</f>
        <v>#REF!</v>
      </c>
      <c r="FL1">
        <f>0</f>
        <v>0</v>
      </c>
      <c r="FM1" t="e">
        <f>#REF!+#REF!+#REF!+#REF!</f>
        <v>#REF!</v>
      </c>
      <c r="FN1">
        <f>0</f>
        <v>0</v>
      </c>
      <c r="FO1" t="e">
        <f>#REF!+#REF!+#REF!+#REF!+#REF!</f>
        <v>#REF!</v>
      </c>
      <c r="FP1">
        <f>0</f>
        <v>0</v>
      </c>
      <c r="FQ1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FR1">
        <f>0</f>
        <v>0</v>
      </c>
      <c r="FS1" t="e">
        <f>#REF!+#REF!+#REF!</f>
        <v>#REF!</v>
      </c>
      <c r="FT1">
        <f>0</f>
        <v>0</v>
      </c>
      <c r="FU1" t="e">
        <f>#REF!+#REF!+#REF!</f>
        <v>#REF!</v>
      </c>
      <c r="FV1">
        <f>0</f>
        <v>0</v>
      </c>
      <c r="FW1" t="e">
        <f>#REF!+#REF!</f>
        <v>#REF!</v>
      </c>
      <c r="FX1">
        <f>0</f>
        <v>0</v>
      </c>
      <c r="FY1" t="e">
        <f>#REF!+#REF!+#REF!+#REF!+#REF!+#REF!+#REF!+#REF!+#REF!+#REF!+#REF!+#REF!+#REF!+#REF!+#REF!+#REF!+#REF!+#REF!+#REF!+#REF!+#REF!+#REF!+#REF!+#REF!+#REF!+#REF!+#REF!+#REF!+#REF!+#REF!+#REF!+#REF!+#REF!</f>
        <v>#REF!</v>
      </c>
      <c r="FZ1" t="e">
        <f>#REF!+#REF!+#REF!+#REF!+#REF!+#REF!+#REF!+#REF!+#REF!+#REF!+#REF!+#REF!</f>
        <v>#REF!</v>
      </c>
      <c r="GA1" t="e">
        <f>FY1+FZ1</f>
        <v>#REF!</v>
      </c>
      <c r="GB1" t="e">
        <f>GA1</f>
        <v>#REF!</v>
      </c>
      <c r="GC1">
        <f>0</f>
        <v>0</v>
      </c>
      <c r="GD1" t="e">
        <f>#REF!+#REF!+#REF!+#REF!+#REF!+#REF!+#REF!+#REF!+#REF!+#REF!+#REF!+#REF!+#REF!+#REF!+#REF!+#REF!+#REF!+#REF!</f>
        <v>#REF!</v>
      </c>
      <c r="GE1">
        <f>0</f>
        <v>0</v>
      </c>
      <c r="GF1" t="e">
        <f>#REF!+#REF!+#REF!+#REF!+#REF!+#REF!+#REF!+#REF!+#REF!+#REF!+#REF!+#REF!</f>
        <v>#REF!</v>
      </c>
      <c r="GG1">
        <f>0</f>
        <v>0</v>
      </c>
      <c r="GH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I1" t="e">
        <f>#REF!+#REF!+#REF!+#REF!+#REF!+#REF!+#REF!+#REF!</f>
        <v>#REF!</v>
      </c>
      <c r="GJ1" t="e">
        <f>GH1+GI1</f>
        <v>#REF!</v>
      </c>
      <c r="GK1" t="e">
        <f>GJ1</f>
        <v>#REF!</v>
      </c>
      <c r="GL1">
        <f>0</f>
        <v>0</v>
      </c>
      <c r="GM1" t="e">
        <f>#REF!+#REF!+#REF!+#REF!+#REF!+#REF!+#REF!+#REF!+#REF!+#REF!+#REF!+#REF!+#REF!+#REF!+#REF!+#REF!+#REF!+#REF!+#REF!+#REF!+#REF!+#REF!</f>
        <v>#REF!</v>
      </c>
      <c r="GN1">
        <f>0</f>
        <v>0</v>
      </c>
      <c r="GO1" t="e">
        <f>#REF!+#REF!+#REF!+#REF!+#REF!+#REF!+#REF!+#REF!</f>
        <v>#REF!</v>
      </c>
      <c r="GP1">
        <f>0</f>
        <v>0</v>
      </c>
      <c r="GQ1" t="e">
        <f>#REF!+#REF!+#REF!+#REF!+#REF!</f>
        <v>#REF!</v>
      </c>
      <c r="GR1">
        <f>0</f>
        <v>0</v>
      </c>
      <c r="GS1" t="e">
        <f>#REF!+#REF!+#REF!+#REF!</f>
        <v>#REF!</v>
      </c>
      <c r="GT1">
        <f>0</f>
        <v>0</v>
      </c>
      <c r="GU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V1" t="e">
        <f>#REF!+#REF!</f>
        <v>#REF!</v>
      </c>
      <c r="GW1" t="e">
        <f>GU1+GV1</f>
        <v>#REF!</v>
      </c>
      <c r="GX1" t="e">
        <f>GW1</f>
        <v>#REF!</v>
      </c>
      <c r="GY1">
        <f>0</f>
        <v>0</v>
      </c>
      <c r="GZ1" t="e">
        <f>#REF!+#REF!+#REF!+#REF!+#REF!+#REF!+#REF!+#REF!+#REF!+#REF!+#REF!+#REF!+#REF!+#REF!+#REF!+#REF!+#REF!+#REF!</f>
        <v>#REF!</v>
      </c>
      <c r="HA1">
        <f>0</f>
        <v>0</v>
      </c>
      <c r="HB1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HC1">
        <f>0</f>
        <v>0</v>
      </c>
      <c r="HD1" t="e">
        <f>#REF!+#REF!+#REF!+#REF!+#REF!</f>
        <v>#REF!</v>
      </c>
      <c r="HE1">
        <f>0</f>
        <v>0</v>
      </c>
      <c r="HF1" t="e">
        <f>#REF!+#REF!</f>
        <v>#REF!</v>
      </c>
      <c r="HG1">
        <f>0</f>
        <v>0</v>
      </c>
      <c r="HH1" t="e">
        <f>#REF!+#REF!+#REF!+#REF!+#REF!+#REF!+#REF!+#REF!+#REF!+#REF!+#REF!+#REF!+#REF!+#REF!+#REF!+#REF!+#REF!+#REF!+#REF!+#REF!+#REF!+#REF!+#REF!+#REF!+#REF!+#REF!+#REF!</f>
        <v>#REF!</v>
      </c>
      <c r="HI1">
        <f>0</f>
        <v>0</v>
      </c>
      <c r="HJ1" t="e">
        <f>#REF!+#REF!+#REF!</f>
        <v>#REF!</v>
      </c>
      <c r="HK1">
        <f>0</f>
        <v>0</v>
      </c>
      <c r="HL1" t="e">
        <f>#REF!+#REF!+#REF!+#REF!+#REF!+#REF!+#REF!+#REF!+#REF!+#REF!</f>
        <v>#REF!</v>
      </c>
      <c r="HM1">
        <f>0</f>
        <v>0</v>
      </c>
      <c r="HN1" t="e">
        <f>#REF!+#REF!+#REF!+#REF!+#REF!+#REF!+#REF!+#REF!+#REF!+#REF!+#REF!+#REF!+#REF!+#REF!</f>
        <v>#REF!</v>
      </c>
      <c r="HO1">
        <f>0</f>
        <v>0</v>
      </c>
      <c r="HP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Q1" t="e">
        <f>#REF!+#REF!</f>
        <v>#REF!</v>
      </c>
      <c r="HR1" t="e">
        <f>HP1+HQ1</f>
        <v>#REF!</v>
      </c>
      <c r="HS1" t="e">
        <f>HR1</f>
        <v>#REF!</v>
      </c>
      <c r="HT1">
        <f>0</f>
        <v>0</v>
      </c>
      <c r="HU1" t="e">
        <f>#REF!+#REF!+#REF!+#REF!+#REF!+#REF!+#REF!+#REF!+#REF!+#REF!+#REF!+#REF!</f>
        <v>#REF!</v>
      </c>
      <c r="HV1">
        <f>0</f>
        <v>0</v>
      </c>
      <c r="HW1" t="e">
        <f>#REF!+#REF!+#REF!+#REF!</f>
        <v>#REF!</v>
      </c>
      <c r="HX1">
        <f>0</f>
        <v>0</v>
      </c>
      <c r="HY1" t="e">
        <f>#REF!+#REF!+#REF!+#REF!</f>
        <v>#REF!</v>
      </c>
      <c r="HZ1">
        <f>0</f>
        <v>0</v>
      </c>
      <c r="IA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B1" t="e">
        <f>#REF!+#REF!+#REF!+#REF!+#REF!+#REF!+#REF!+#REF!</f>
        <v>#REF!</v>
      </c>
      <c r="IC1" t="e">
        <f>IA1+IB1</f>
        <v>#REF!</v>
      </c>
      <c r="ID1" t="e">
        <f>#REF!+#REF!+#REF!+#REF!+#REF!+#REF!+#REF!+#REF!+#REF!+#REF!+#REF!+#REF!+#REF!+#REF!+#REF!+#REF!+#REF!+#REF!+#REF!+#REF!+#REF!+#REF!+#REF!+#REF!+#REF!+#REF!+#REF!+#REF!+#REF!+#REF!+#REF!+#REF!+#REF!</f>
        <v>#REF!</v>
      </c>
      <c r="IE1" t="e">
        <f>#REF!+#REF!+#REF!+#REF!+#REF!+#REF!+#REF!+#REF!+#REF!+#REF!+#REF!+#REF!</f>
        <v>#REF!</v>
      </c>
      <c r="IF1" t="e">
        <f>ID1+IE1</f>
        <v>#REF!</v>
      </c>
      <c r="IG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H1" t="e">
        <f>#REF!+#REF!</f>
        <v>#REF!</v>
      </c>
      <c r="II1" t="e">
        <f>IG1+IH1</f>
        <v>#REF!</v>
      </c>
      <c r="IJ1" t="e">
        <f>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K1" t="e">
        <f>#REF!+#REF!</f>
        <v>#REF!</v>
      </c>
      <c r="IL1" t="e">
        <f>IJ1+IK1</f>
        <v>#REF!</v>
      </c>
      <c r="IM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N1" t="e">
        <f>#REF!+#REF!</f>
        <v>#REF!</v>
      </c>
      <c r="IO1" t="e">
        <f>IM1+IN1</f>
        <v>#REF!</v>
      </c>
      <c r="IP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Q1" t="e">
        <f>#REF!+#REF!</f>
        <v>#REF!</v>
      </c>
      <c r="IR1" t="e">
        <f>IP1+IQ1</f>
        <v>#REF!</v>
      </c>
      <c r="IS1" t="e">
        <f>#REF!+#REF!+#REF!+#REF!+#REF!+#REF!+#REF!+#REF!+#REF!+#REF!+#REF!+#REF!+#REF!+#REF!+#REF!+#REF!+#REF!+#REF!+#REF!+#REF!+#REF!+#REF!+#REF!+#REF!+#REF!+#REF!+#REF!+#REF!+#REF!+#REF!+#REF!+#REF!+#REF!</f>
        <v>#REF!</v>
      </c>
      <c r="IT1" t="e">
        <f>#REF!+#REF!+#REF!+#REF!+#REF!+#REF!+#REF!+#REF!+#REF!+#REF!+#REF!+#REF!</f>
        <v>#REF!</v>
      </c>
      <c r="IU1" t="e">
        <f>IS1+IT1</f>
        <v>#REF!</v>
      </c>
      <c r="IV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W1" t="e">
        <f>#REF!+#REF!+#REF!+#REF!+#REF!+#REF!+#REF!+#REF!</f>
        <v>#REF!</v>
      </c>
      <c r="IX1" t="e">
        <f>IV1+IW1</f>
        <v>#REF!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tmp_v</vt:lpstr>
      <vt:lpstr>汇总</vt:lpstr>
      <vt:lpstr>tmp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2014-01-21T10:35:07Z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uoterQuotationFlag">
    <vt:lpwstr>1</vt:lpwstr>
  </property>
  <property fmtid="{D5CDD505-2E9C-101B-9397-08002B2CF9AE}" pid="3" name="IsFullList">
    <vt:lpwstr>1</vt:lpwstr>
  </property>
  <property fmtid="{D5CDD505-2E9C-101B-9397-08002B2CF9AE}" pid="4" name="DefaultFileName">
    <vt:lpwstr>D:\1.Workfile\02.配置器版本管理工作相关\1智真版本管理\1.eCFG\11智真网络版配置器V100R003C05\清单\智真配置器国内全清单20131105.xlsx</vt:lpwstr>
  </property>
  <property fmtid="{D5CDD505-2E9C-101B-9397-08002B2CF9AE}" pid="5" name="OutputSettingID">
    <vt:lpwstr>1gtnc$2i7$$</vt:lpwstr>
  </property>
  <property fmtid="{D5CDD505-2E9C-101B-9397-08002B2CF9AE}" pid="6" name="BOQFlag">
    <vt:lpwstr>0</vt:lpwstr>
  </property>
  <property fmtid="{D5CDD505-2E9C-101B-9397-08002B2CF9AE}" pid="7" name="isXMLFormat">
    <vt:lpwstr>1</vt:lpwstr>
  </property>
  <property fmtid="{D5CDD505-2E9C-101B-9397-08002B2CF9AE}" pid="8" name="dataversionDesc">
    <vt:lpwstr>智真V100R003C05 B005 发布版本</vt:lpwstr>
  </property>
  <property fmtid="{D5CDD505-2E9C-101B-9397-08002B2CF9AE}" pid="9" name="ProjectType">
    <vt:lpwstr>1</vt:lpwstr>
  </property>
  <property fmtid="{D5CDD505-2E9C-101B-9397-08002B2CF9AE}" pid="10" name="SolutionName">
    <vt:lpwstr>11060844</vt:lpwstr>
  </property>
  <property fmtid="{D5CDD505-2E9C-101B-9397-08002B2CF9AE}" pid="11" name="UserGroup">
    <vt:lpwstr>EAppSoftChina</vt:lpwstr>
  </property>
  <property fmtid="{D5CDD505-2E9C-101B-9397-08002B2CF9AE}" pid="12" name="QuotationNo">
    <vt:lpwstr>000000202261201311060001</vt:lpwstr>
  </property>
  <property fmtid="{D5CDD505-2E9C-101B-9397-08002B2CF9AE}" pid="13" name="SolutionID">
    <vt:lpwstr>1gtnc$2i7$$</vt:lpwstr>
  </property>
  <property fmtid="{D5CDD505-2E9C-101B-9397-08002B2CF9AE}" pid="14" name="CommerceID">
    <vt:lpwstr>1gtnc$2ia$$</vt:lpwstr>
  </property>
  <property fmtid="{D5CDD505-2E9C-101B-9397-08002B2CF9AE}" pid="15" name="IsBeta">
    <vt:lpwstr>0</vt:lpwstr>
  </property>
  <property fmtid="{D5CDD505-2E9C-101B-9397-08002B2CF9AE}" pid="16" name="QuotationByName">
    <vt:lpwstr>None</vt:lpwstr>
  </property>
  <property fmtid="{D5CDD505-2E9C-101B-9397-08002B2CF9AE}" pid="17" name="softwareVersion">
    <vt:lpwstr>V100R002C10</vt:lpwstr>
  </property>
  <property fmtid="{D5CDD505-2E9C-101B-9397-08002B2CF9AE}" pid="18" name="userName">
    <vt:lpwstr>l00202261</vt:lpwstr>
  </property>
  <property fmtid="{D5CDD505-2E9C-101B-9397-08002B2CF9AE}" pid="19" name="QuotationByID">
    <vt:lpwstr>None</vt:lpwstr>
  </property>
  <property fmtid="{D5CDD505-2E9C-101B-9397-08002B2CF9AE}" pid="20" name="NeedBlankColumn">
    <vt:lpwstr>0</vt:lpwstr>
  </property>
  <property fmtid="{D5CDD505-2E9C-101B-9397-08002B2CF9AE}" pid="21" name="ProjectName">
    <vt:lpwstr>11060844</vt:lpwstr>
  </property>
  <property fmtid="{D5CDD505-2E9C-101B-9397-08002B2CF9AE}" pid="22" name="OutputType">
    <vt:lpwstr>7</vt:lpwstr>
  </property>
  <property fmtid="{D5CDD505-2E9C-101B-9397-08002B2CF9AE}" pid="23" name="userID">
    <vt:lpwstr>00202261</vt:lpwstr>
  </property>
  <property fmtid="{D5CDD505-2E9C-101B-9397-08002B2CF9AE}" pid="24" name="DataVersionCode">
    <vt:lpwstr>ETELECHS</vt:lpwstr>
  </property>
  <property fmtid="{D5CDD505-2E9C-101B-9397-08002B2CF9AE}" pid="25" name="dataversionID">
    <vt:lpwstr>12487</vt:lpwstr>
  </property>
  <property fmtid="{D5CDD505-2E9C-101B-9397-08002B2CF9AE}" pid="26" name="ValidateDate">
    <vt:lpwstr>2014-05-06</vt:lpwstr>
  </property>
  <property fmtid="{D5CDD505-2E9C-101B-9397-08002B2CF9AE}" pid="27" name="HasHideZeroRow">
    <vt:lpwstr>1</vt:lpwstr>
  </property>
  <property fmtid="{D5CDD505-2E9C-101B-9397-08002B2CF9AE}" pid="28" name="HasAutoFixTitle">
    <vt:lpwstr>1</vt:lpwstr>
  </property>
  <property fmtid="{D5CDD505-2E9C-101B-9397-08002B2CF9AE}" pid="29" name="_ms_pID_725343">
    <vt:lpwstr>(2)/TRhpBdwisMzFWcHETs74E3EL6vdyWo2Oe5FdAmD8yOQ3GrGcGUXAODGfZ+FHBWyG89gi6b/_x000d_
74/YbB+nN8fGqngE/PTgu1wDh5lPai9cP4d6Ryk9Aug1DZEIo5ppYPTihbb4YoZyvTgnWYDi_x000d_
SYJE5BhNyMs5Us5M2djxqKRWWLGVNr16rXsGS4DFxCazcqaQlCxL3CrBgQj5dTd4GrOZ1tKF_x000d_
bvQf1pclGCYM3Xv65k</vt:lpwstr>
  </property>
  <property fmtid="{D5CDD505-2E9C-101B-9397-08002B2CF9AE}" pid="30" name="_ms_pID_7253431">
    <vt:lpwstr>BD6zFa/i2KjU4KsedNGJYQfz2C9/5zytDB5v0vHYOeYekIG6LYpVf0_x000d_
2OekiX8qFgqZxtJWSk80C5+m/EF9x8RoQ+OburDbbbIwPdeJnjZ63A==</vt:lpwstr>
  </property>
  <property fmtid="{D5CDD505-2E9C-101B-9397-08002B2CF9AE}" pid="31" name="sflag">
    <vt:lpwstr>1390300405</vt:lpwstr>
  </property>
</Properties>
</file>